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базовий рівень" sheetId="1" r:id="rId1"/>
    <sheet name="тепло" sheetId="2" r:id="rId2"/>
    <sheet name="електроенергія" sheetId="3" r:id="rId3"/>
    <sheet name="вода" sheetId="4" r:id="rId4"/>
  </sheets>
  <calcPr calcId="124519"/>
</workbook>
</file>

<file path=xl/calcChain.xml><?xml version="1.0" encoding="utf-8"?>
<calcChain xmlns="http://schemas.openxmlformats.org/spreadsheetml/2006/main">
  <c r="AA15" i="2"/>
  <c r="AA14"/>
  <c r="AA13"/>
  <c r="AA12"/>
  <c r="AA11"/>
  <c r="AA10"/>
  <c r="AA9"/>
  <c r="AA8"/>
  <c r="AA7"/>
  <c r="AA6"/>
  <c r="AA5"/>
  <c r="AA4"/>
  <c r="AA3"/>
  <c r="Y15"/>
  <c r="Y14"/>
  <c r="Y13"/>
  <c r="Y12"/>
  <c r="Y11"/>
  <c r="Y10"/>
  <c r="Y9"/>
  <c r="Y8"/>
  <c r="Y7"/>
  <c r="Y6"/>
  <c r="Y5"/>
  <c r="Y4"/>
  <c r="Y3"/>
  <c r="S15" i="3"/>
  <c r="S14"/>
  <c r="S13"/>
  <c r="S12"/>
  <c r="S11"/>
  <c r="S10"/>
  <c r="S9"/>
  <c r="S8"/>
  <c r="S7"/>
  <c r="S6"/>
  <c r="S5"/>
  <c r="S4"/>
  <c r="S3"/>
  <c r="Q15"/>
  <c r="AA15" i="4"/>
  <c r="AA14"/>
  <c r="AA13"/>
  <c r="AA12"/>
  <c r="AA11"/>
  <c r="AA10"/>
  <c r="AA9"/>
  <c r="AA8"/>
  <c r="AA7"/>
  <c r="AA6"/>
  <c r="AA5"/>
  <c r="AA4"/>
  <c r="AA3"/>
  <c r="Z15"/>
  <c r="Y15"/>
  <c r="Y14"/>
  <c r="Y13"/>
  <c r="Y12"/>
  <c r="Y11"/>
  <c r="Y10"/>
  <c r="Y9"/>
  <c r="Y8"/>
  <c r="Y7"/>
  <c r="Y6"/>
  <c r="Y5"/>
  <c r="Y4"/>
  <c r="Y3"/>
  <c r="X15"/>
  <c r="W15"/>
  <c r="X15" i="2"/>
  <c r="W15"/>
  <c r="T15"/>
  <c r="T14"/>
  <c r="T13"/>
  <c r="T12"/>
  <c r="T11"/>
  <c r="T10"/>
  <c r="T9"/>
  <c r="T8"/>
  <c r="T7"/>
  <c r="T6"/>
  <c r="T5"/>
  <c r="T4"/>
  <c r="T3"/>
  <c r="M15"/>
  <c r="M14"/>
  <c r="M13"/>
  <c r="M12"/>
  <c r="M11"/>
  <c r="M10"/>
  <c r="M9"/>
  <c r="M8"/>
  <c r="M7"/>
  <c r="M6"/>
  <c r="M5"/>
  <c r="M4"/>
  <c r="M3"/>
  <c r="F15"/>
  <c r="F14"/>
  <c r="F13"/>
  <c r="F12"/>
  <c r="F11"/>
  <c r="F10"/>
  <c r="F9"/>
  <c r="F8"/>
  <c r="F7"/>
  <c r="F6"/>
  <c r="F5"/>
  <c r="F4"/>
  <c r="F3"/>
  <c r="N15" i="3"/>
  <c r="N14"/>
  <c r="N13"/>
  <c r="N12"/>
  <c r="N11"/>
  <c r="N10"/>
  <c r="N9"/>
  <c r="N8"/>
  <c r="N7"/>
  <c r="N6"/>
  <c r="N5"/>
  <c r="N4"/>
  <c r="N3"/>
  <c r="I15"/>
  <c r="I14"/>
  <c r="I13"/>
  <c r="I12"/>
  <c r="I11"/>
  <c r="I10"/>
  <c r="I9"/>
  <c r="I8"/>
  <c r="I7"/>
  <c r="I6"/>
  <c r="I5"/>
  <c r="I4"/>
  <c r="I3"/>
  <c r="D15"/>
  <c r="D14"/>
  <c r="D13"/>
  <c r="D12"/>
  <c r="D11"/>
  <c r="D10"/>
  <c r="D9"/>
  <c r="D8"/>
  <c r="D7"/>
  <c r="D6"/>
  <c r="D5"/>
  <c r="D4"/>
  <c r="D3"/>
  <c r="T15" i="4"/>
  <c r="T14"/>
  <c r="T13"/>
  <c r="T12"/>
  <c r="T11"/>
  <c r="T10"/>
  <c r="T9"/>
  <c r="T8"/>
  <c r="T7"/>
  <c r="T6"/>
  <c r="T5"/>
  <c r="T4"/>
  <c r="T3"/>
  <c r="M15"/>
  <c r="M14"/>
  <c r="M13"/>
  <c r="M12"/>
  <c r="M11"/>
  <c r="M10"/>
  <c r="M9"/>
  <c r="M8"/>
  <c r="M7"/>
  <c r="M6"/>
  <c r="M5"/>
  <c r="M4"/>
  <c r="M3"/>
  <c r="F15"/>
  <c r="F14"/>
  <c r="F13"/>
  <c r="F12"/>
  <c r="F11"/>
  <c r="F10"/>
  <c r="F9"/>
  <c r="F8"/>
  <c r="F7"/>
  <c r="F6"/>
  <c r="F5"/>
  <c r="F4"/>
  <c r="F3"/>
  <c r="K15"/>
  <c r="K14"/>
  <c r="K13"/>
  <c r="K12"/>
  <c r="K11"/>
  <c r="K10"/>
  <c r="K9"/>
  <c r="K8"/>
  <c r="K7"/>
  <c r="K6"/>
  <c r="K5"/>
  <c r="K4"/>
  <c r="K3"/>
  <c r="J15"/>
  <c r="I15"/>
  <c r="D15"/>
  <c r="D14"/>
  <c r="D13"/>
  <c r="D12"/>
  <c r="D11"/>
  <c r="D10"/>
  <c r="D9"/>
  <c r="D8"/>
  <c r="D7"/>
  <c r="D6"/>
  <c r="D5"/>
  <c r="D4"/>
  <c r="D3"/>
  <c r="C15"/>
  <c r="B15"/>
  <c r="R15"/>
  <c r="R14"/>
  <c r="R13"/>
  <c r="R12"/>
  <c r="R11"/>
  <c r="R10"/>
  <c r="R9"/>
  <c r="R8"/>
  <c r="R7"/>
  <c r="R6"/>
  <c r="R5"/>
  <c r="R4"/>
  <c r="R3"/>
  <c r="Q15"/>
  <c r="P15"/>
  <c r="L15" i="3"/>
  <c r="R15" i="2"/>
  <c r="Q15"/>
  <c r="R14"/>
  <c r="R13"/>
  <c r="R12"/>
  <c r="R11"/>
  <c r="R10"/>
  <c r="R9"/>
  <c r="R8"/>
  <c r="R7"/>
  <c r="R6"/>
  <c r="R5"/>
  <c r="R4"/>
  <c r="R3"/>
  <c r="Z15"/>
  <c r="S15"/>
  <c r="K14"/>
  <c r="K13"/>
  <c r="K12"/>
  <c r="K6"/>
  <c r="K5"/>
  <c r="K4"/>
  <c r="K3"/>
  <c r="K15"/>
  <c r="J15"/>
  <c r="I15"/>
  <c r="L15"/>
  <c r="S15" i="4"/>
  <c r="L15"/>
  <c r="E15"/>
  <c r="R15" i="3"/>
  <c r="M15"/>
  <c r="H15"/>
  <c r="G15"/>
  <c r="C15"/>
  <c r="B15"/>
  <c r="D14" i="2"/>
  <c r="D13"/>
  <c r="D12"/>
  <c r="D11"/>
  <c r="D10"/>
  <c r="D9"/>
  <c r="D8"/>
  <c r="D7"/>
  <c r="D6"/>
  <c r="D5"/>
  <c r="D4"/>
  <c r="D3"/>
  <c r="E15"/>
  <c r="C15"/>
  <c r="B15"/>
  <c r="D15" s="1"/>
  <c r="N8" i="1"/>
  <c r="M8"/>
  <c r="L8"/>
  <c r="K8"/>
  <c r="J8"/>
  <c r="I8"/>
  <c r="H8"/>
  <c r="G8"/>
  <c r="F8"/>
  <c r="E8"/>
  <c r="D8"/>
  <c r="C8"/>
  <c r="B8"/>
  <c r="N22"/>
  <c r="M22"/>
  <c r="L22"/>
  <c r="K22"/>
  <c r="J22"/>
  <c r="I22"/>
  <c r="H22"/>
  <c r="G22"/>
  <c r="F22"/>
  <c r="E22"/>
  <c r="D22"/>
  <c r="C22"/>
  <c r="B22"/>
  <c r="N33"/>
  <c r="M33"/>
  <c r="L33"/>
  <c r="K33"/>
  <c r="J33"/>
  <c r="I33"/>
  <c r="H33"/>
  <c r="G33"/>
  <c r="F33"/>
  <c r="E33"/>
  <c r="D33"/>
  <c r="C33"/>
  <c r="B33"/>
  <c r="M38"/>
  <c r="L38"/>
  <c r="K38"/>
  <c r="J38"/>
  <c r="I38"/>
  <c r="H38"/>
  <c r="G38"/>
  <c r="F38"/>
  <c r="E38"/>
  <c r="D38"/>
  <c r="C38"/>
  <c r="B38"/>
  <c r="M27"/>
  <c r="L27"/>
  <c r="K27"/>
  <c r="J27"/>
  <c r="I27"/>
  <c r="H27"/>
  <c r="G27"/>
  <c r="F27"/>
  <c r="E27"/>
  <c r="D27"/>
  <c r="C27"/>
  <c r="B27"/>
  <c r="M16"/>
  <c r="L16"/>
  <c r="K16"/>
  <c r="J16"/>
  <c r="I16"/>
  <c r="H16"/>
  <c r="G16"/>
  <c r="F16"/>
  <c r="E16"/>
  <c r="D16"/>
  <c r="C16"/>
  <c r="B16"/>
  <c r="N16" l="1"/>
  <c r="N27"/>
  <c r="N38"/>
</calcChain>
</file>

<file path=xl/sharedStrings.xml><?xml version="1.0" encoding="utf-8"?>
<sst xmlns="http://schemas.openxmlformats.org/spreadsheetml/2006/main" count="279" uniqueCount="43">
  <si>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</si>
  <si>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</si>
  <si>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</si>
  <si>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</si>
  <si>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</si>
  <si>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</si>
  <si>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</si>
  <si>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</si>
  <si>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</si>
  <si>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</si>
  <si>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</si>
  <si>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</si>
  <si>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тепло</t>
  </si>
  <si>
    <t>сума</t>
  </si>
  <si>
    <t>світло</t>
  </si>
  <si>
    <t>Фактичне споживання теплової енергії за 2018 рік</t>
  </si>
  <si>
    <t>Фактичне споживання теплової енергії за 2019 рік</t>
  </si>
  <si>
    <t>Фактичне споживання теплової енергії за 2020 рік</t>
  </si>
  <si>
    <t>Фактичне споживання теплової енергії за 2021 рік</t>
  </si>
  <si>
    <t>місяць</t>
  </si>
  <si>
    <t>факт, Гкал</t>
  </si>
  <si>
    <t>гар.вода, Гкал</t>
  </si>
  <si>
    <t>кількість</t>
  </si>
  <si>
    <t>ліміт, Гкал</t>
  </si>
  <si>
    <t>різниця</t>
  </si>
  <si>
    <t>факт, Вт</t>
  </si>
  <si>
    <t>ліміт, Вт</t>
  </si>
  <si>
    <t>ліміт, вт</t>
  </si>
  <si>
    <t>Всього</t>
  </si>
  <si>
    <r>
      <t>хол. м</t>
    </r>
    <r>
      <rPr>
        <sz val="14"/>
        <color theme="1"/>
        <rFont val="Calibri"/>
        <family val="2"/>
        <charset val="204"/>
      </rPr>
      <t>³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</si>
  <si>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гар.вода,м³ </t>
  </si>
  <si>
    <t xml:space="preserve">ліміт, м³ </t>
  </si>
  <si>
    <t>Фактичне споживання води за 2020 рік</t>
  </si>
  <si>
    <t>Фактичне споживання води за 2019 рік</t>
  </si>
  <si>
    <t>Фактичне споживання води за 2018 рік</t>
  </si>
  <si>
    <t>Фактичне споживання  води за 2021 рік</t>
  </si>
  <si>
    <t>Фактичне споживання електроенергії за 2018 рік</t>
  </si>
  <si>
    <t>Фактичне споживання електроенергії за 2019 рік</t>
  </si>
  <si>
    <t>Фактичне споживання електроенергії за 2020 рік</t>
  </si>
  <si>
    <t>Фактичне споживання електроенергії за 2021 рік</t>
  </si>
  <si>
    <t>з 16 березня всеукраїнський карантин, опалення відключерно</t>
  </si>
  <si>
    <t>базовий</t>
  </si>
  <si>
    <t>вода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</si>
</sst>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1"/>
      <scheme val="minor"/>
    </font>
    <font>
      <sz val="14"/>
      <color rgb="FF00206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1"/>
      <scheme val="minor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wrapText="1"/>
    </xf>
    <xf numFmtId="1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/>
    <xf numFmtId="1" fontId="7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0" fontId="7" fillId="0" borderId="0" xfId="0" applyFont="1"/>
    <xf numFmtId="1" fontId="2" fillId="0" borderId="0" xfId="0" applyNumberFormat="1" applyFont="1" applyBorder="1"/>
    <xf numFmtId="2" fontId="2" fillId="0" borderId="0" xfId="0" applyNumberFormat="1" applyFont="1" applyBorder="1"/>
    <xf numFmtId="0" fontId="5" fillId="0" borderId="0" xfId="0" applyFont="1"/>
    <xf numFmtId="1" fontId="5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1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8" fillId="0" borderId="1" xfId="0" applyNumberFormat="1" applyFont="1" applyBorder="1"/>
    <xf numFmtId="2" fontId="8" fillId="0" borderId="0" xfId="0" applyNumberFormat="1" applyFont="1"/>
    <xf numFmtId="2" fontId="9" fillId="0" borderId="0" xfId="0" applyNumberFormat="1" applyFont="1"/>
    <xf numFmtId="1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1" fontId="10" fillId="0" borderId="1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/>
    <xf numFmtId="1" fontId="10" fillId="0" borderId="0" xfId="0" applyNumberFormat="1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/>
    <xf numFmtId="1" fontId="2" fillId="0" borderId="1" xfId="0" applyNumberFormat="1" applyFont="1" applyBorder="1"/>
    <xf numFmtId="0" fontId="2" fillId="0" borderId="1" xfId="0" applyFont="1" applyFill="1" applyBorder="1"/>
    <xf numFmtId="2" fontId="9" fillId="0" borderId="1" xfId="0" applyNumberFormat="1" applyFont="1" applyBorder="1"/>
    <xf numFmtId="0" fontId="11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U29" sqref="U29"/>
    </sheetView>
  </sheetViews>
  <sheetFormatPr defaultRowHeight="18.75"/>
  <cols>
    <col min="1" max="1" width="15.140625" style="23" customWidth="1"/>
    <col min="2" max="2" width="9.28515625" style="24" bestFit="1" customWidth="1"/>
    <col min="3" max="3" width="9.42578125" style="24" bestFit="1" customWidth="1"/>
    <col min="4" max="4" width="12.28515625" style="24" bestFit="1" customWidth="1"/>
    <col min="5" max="5" width="10.5703125" style="24" bestFit="1" customWidth="1"/>
    <col min="6" max="6" width="13.28515625" style="25" customWidth="1"/>
    <col min="7" max="7" width="11.28515625" style="24" bestFit="1" customWidth="1"/>
    <col min="8" max="8" width="10.140625" style="24" bestFit="1" customWidth="1"/>
    <col min="9" max="9" width="11.140625" style="24" bestFit="1" customWidth="1"/>
    <col min="10" max="10" width="12.28515625" style="22" bestFit="1" customWidth="1"/>
    <col min="11" max="11" width="11.85546875" style="22" bestFit="1" customWidth="1"/>
    <col min="12" max="12" width="12.85546875" style="22" bestFit="1" customWidth="1"/>
    <col min="13" max="13" width="11.140625" style="22" bestFit="1" customWidth="1"/>
    <col min="14" max="14" width="15.7109375" style="32" customWidth="1"/>
  </cols>
  <sheetData>
    <row r="1" spans="1:14" s="1" customFormat="1" ht="20.25">
      <c r="A1" s="26" t="s">
        <v>12</v>
      </c>
      <c r="B1" s="27" t="s">
        <v>0</v>
      </c>
      <c r="C1" s="27" t="s">
        <v>1</v>
      </c>
      <c r="D1" s="27" t="s">
        <v>2</v>
      </c>
      <c r="E1" s="27" t="s">
        <v>3</v>
      </c>
      <c r="F1" s="28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30" t="s">
        <v>41</v>
      </c>
    </row>
    <row r="2" spans="1:14" s="1" customFormat="1" ht="20.25">
      <c r="A2" s="26">
        <v>2014</v>
      </c>
      <c r="B2" s="27">
        <v>105.265</v>
      </c>
      <c r="C2" s="27">
        <v>77.34</v>
      </c>
      <c r="D2" s="27">
        <v>84.105000000000004</v>
      </c>
      <c r="E2" s="27">
        <v>36.720999999999997</v>
      </c>
      <c r="F2" s="28"/>
      <c r="G2" s="27"/>
      <c r="H2" s="27"/>
      <c r="I2" s="27"/>
      <c r="J2" s="27"/>
      <c r="K2" s="27">
        <v>24.8874</v>
      </c>
      <c r="L2" s="27">
        <v>48.244700000000002</v>
      </c>
      <c r="M2" s="27">
        <v>82.096999999999994</v>
      </c>
      <c r="N2" s="30"/>
    </row>
    <row r="3" spans="1:14" s="1" customFormat="1" ht="20.25">
      <c r="A3" s="26"/>
      <c r="B3" s="27">
        <v>0.504</v>
      </c>
      <c r="C3" s="27">
        <v>5.3423999999999996</v>
      </c>
      <c r="D3" s="27">
        <v>7.1567999999999996</v>
      </c>
      <c r="E3" s="27">
        <v>6.4512</v>
      </c>
      <c r="F3" s="28">
        <v>2.7719999999999998</v>
      </c>
      <c r="G3" s="27">
        <v>2.3687999999999998</v>
      </c>
      <c r="H3" s="27">
        <v>0</v>
      </c>
      <c r="I3" s="27">
        <v>1.3608</v>
      </c>
      <c r="J3" s="27">
        <v>3.4272</v>
      </c>
      <c r="K3" s="27">
        <v>3.528</v>
      </c>
      <c r="L3" s="27">
        <v>20.009</v>
      </c>
      <c r="M3" s="27">
        <v>4.6871999999999998</v>
      </c>
      <c r="N3" s="30"/>
    </row>
    <row r="4" spans="1:14" s="1" customFormat="1" ht="20.25">
      <c r="A4" s="26">
        <v>2015</v>
      </c>
      <c r="B4" s="27">
        <v>99.835999999999999</v>
      </c>
      <c r="C4" s="27">
        <v>86.185000000000002</v>
      </c>
      <c r="D4" s="27">
        <v>59.098999999999997</v>
      </c>
      <c r="E4" s="27">
        <v>17.547999999999998</v>
      </c>
      <c r="F4" s="28">
        <v>1.8648</v>
      </c>
      <c r="G4" s="27">
        <v>2.4695999999999998</v>
      </c>
      <c r="H4" s="27">
        <v>0.75600000000000001</v>
      </c>
      <c r="I4" s="27">
        <v>0.2016</v>
      </c>
      <c r="J4" s="27">
        <v>3.024</v>
      </c>
      <c r="K4" s="27">
        <v>19.603899999999999</v>
      </c>
      <c r="L4" s="27">
        <v>70.59</v>
      </c>
      <c r="M4" s="27">
        <v>87.046000000000006</v>
      </c>
      <c r="N4" s="30"/>
    </row>
    <row r="5" spans="1:14" s="1" customFormat="1" ht="20.25">
      <c r="A5" s="26"/>
      <c r="B5" s="27">
        <v>1.764</v>
      </c>
      <c r="C5" s="27">
        <v>14.817600000000001</v>
      </c>
      <c r="D5" s="27">
        <v>12.801600000000001</v>
      </c>
      <c r="E5" s="27">
        <v>6.7535999999999996</v>
      </c>
      <c r="F5" s="28"/>
      <c r="G5" s="27"/>
      <c r="H5" s="27"/>
      <c r="I5" s="27"/>
      <c r="J5" s="27"/>
      <c r="K5" s="27">
        <v>3.3264</v>
      </c>
      <c r="L5" s="27">
        <v>4.8384</v>
      </c>
      <c r="M5" s="27">
        <v>4.3343999999999996</v>
      </c>
      <c r="N5" s="30"/>
    </row>
    <row r="6" spans="1:14" s="1" customFormat="1" ht="20.25">
      <c r="A6" s="26">
        <v>2016</v>
      </c>
      <c r="B6" s="27">
        <v>99.334000000000003</v>
      </c>
      <c r="C6" s="27">
        <v>83.626999999999995</v>
      </c>
      <c r="D6" s="27">
        <v>50.515999999999998</v>
      </c>
      <c r="E6" s="27">
        <v>24.792000000000002</v>
      </c>
      <c r="F6" s="28"/>
      <c r="G6" s="27"/>
      <c r="H6" s="27"/>
      <c r="I6" s="27"/>
      <c r="J6" s="27"/>
      <c r="K6" s="27">
        <v>36.004199999999997</v>
      </c>
      <c r="L6" s="27">
        <v>74.948999999999998</v>
      </c>
      <c r="M6" s="27">
        <v>110.015</v>
      </c>
      <c r="N6" s="30"/>
    </row>
    <row r="7" spans="1:14" s="1" customFormat="1" ht="20.25">
      <c r="A7" s="26"/>
      <c r="B7" s="27">
        <v>3.2759999999999998</v>
      </c>
      <c r="C7" s="27">
        <v>5.19</v>
      </c>
      <c r="D7" s="27">
        <v>4.8899999999999997</v>
      </c>
      <c r="E7" s="27">
        <v>0.6552</v>
      </c>
      <c r="F7" s="28">
        <v>1.764</v>
      </c>
      <c r="G7" s="27">
        <v>1.008</v>
      </c>
      <c r="H7" s="27">
        <v>0</v>
      </c>
      <c r="I7" s="27">
        <v>0</v>
      </c>
      <c r="J7" s="27">
        <v>2.9735999999999998</v>
      </c>
      <c r="K7" s="27">
        <v>0.4536</v>
      </c>
      <c r="L7" s="27">
        <v>13.204800000000001</v>
      </c>
      <c r="M7" s="27">
        <v>18.244800000000001</v>
      </c>
      <c r="N7" s="30"/>
    </row>
    <row r="8" spans="1:14" s="1" customFormat="1" ht="20.25">
      <c r="A8" s="26" t="s">
        <v>13</v>
      </c>
      <c r="B8" s="27">
        <f t="shared" ref="B8:M8" si="0">SUM(B2:B7)</f>
        <v>309.97900000000004</v>
      </c>
      <c r="C8" s="27">
        <f t="shared" si="0"/>
        <v>272.50200000000001</v>
      </c>
      <c r="D8" s="27">
        <f t="shared" si="0"/>
        <v>218.5684</v>
      </c>
      <c r="E8" s="27">
        <f t="shared" si="0"/>
        <v>92.920999999999992</v>
      </c>
      <c r="F8" s="28">
        <f t="shared" si="0"/>
        <v>6.4008000000000003</v>
      </c>
      <c r="G8" s="27">
        <f t="shared" si="0"/>
        <v>5.8464</v>
      </c>
      <c r="H8" s="27">
        <f t="shared" si="0"/>
        <v>0.75600000000000001</v>
      </c>
      <c r="I8" s="27">
        <f t="shared" si="0"/>
        <v>1.5624</v>
      </c>
      <c r="J8" s="27">
        <f t="shared" si="0"/>
        <v>9.4247999999999994</v>
      </c>
      <c r="K8" s="27">
        <f t="shared" si="0"/>
        <v>87.803499999999985</v>
      </c>
      <c r="L8" s="27">
        <f t="shared" si="0"/>
        <v>231.83590000000001</v>
      </c>
      <c r="M8" s="27">
        <f t="shared" si="0"/>
        <v>306.42439999999999</v>
      </c>
      <c r="N8" s="30">
        <f>SUM(B8:M8)</f>
        <v>1544.0245999999997</v>
      </c>
    </row>
    <row r="9" spans="1:14" s="1" customFormat="1" ht="20.25">
      <c r="A9" s="12"/>
      <c r="B9" s="13"/>
      <c r="C9" s="13"/>
      <c r="D9" s="13"/>
      <c r="E9" s="13"/>
      <c r="F9" s="14"/>
      <c r="G9" s="13"/>
      <c r="H9" s="13"/>
      <c r="I9" s="13"/>
      <c r="J9" s="15"/>
      <c r="K9" s="15"/>
      <c r="L9" s="15"/>
      <c r="M9" s="15"/>
      <c r="N9" s="31"/>
    </row>
    <row r="10" spans="1:14" s="1" customFormat="1" ht="20.25">
      <c r="A10" s="26">
        <v>2017</v>
      </c>
      <c r="B10" s="27">
        <v>100.10899999999999</v>
      </c>
      <c r="C10" s="27">
        <v>90.9</v>
      </c>
      <c r="D10" s="27">
        <v>63.994999999999997</v>
      </c>
      <c r="E10" s="27">
        <v>17.39</v>
      </c>
      <c r="F10" s="28">
        <v>0</v>
      </c>
      <c r="G10" s="27"/>
      <c r="H10" s="27"/>
      <c r="I10" s="27"/>
      <c r="J10" s="27"/>
      <c r="K10" s="27">
        <v>40.776000000000003</v>
      </c>
      <c r="L10" s="27">
        <v>71.545000000000002</v>
      </c>
      <c r="M10" s="27">
        <v>71.05</v>
      </c>
      <c r="N10" s="30"/>
    </row>
    <row r="11" spans="1:14" s="1" customFormat="1" ht="20.25">
      <c r="A11" s="26"/>
      <c r="B11" s="27">
        <v>11.6424</v>
      </c>
      <c r="C11" s="27">
        <v>9.2736000000000001</v>
      </c>
      <c r="D11" s="27">
        <v>10.9368</v>
      </c>
      <c r="E11" s="27">
        <v>7.6608000000000001</v>
      </c>
      <c r="F11" s="28">
        <v>5.8967999999999998</v>
      </c>
      <c r="G11" s="27">
        <v>2.4192</v>
      </c>
      <c r="H11" s="27">
        <v>2.7216</v>
      </c>
      <c r="I11" s="27">
        <v>4.2336</v>
      </c>
      <c r="J11" s="27">
        <v>4.8887999999999998</v>
      </c>
      <c r="K11" s="27">
        <v>2.9232</v>
      </c>
      <c r="L11" s="27">
        <v>9.6264000000000003</v>
      </c>
      <c r="M11" s="27">
        <v>8.7192000000000007</v>
      </c>
      <c r="N11" s="30"/>
    </row>
    <row r="12" spans="1:14" s="1" customFormat="1" ht="20.25">
      <c r="A12" s="26">
        <v>2018</v>
      </c>
      <c r="B12" s="27">
        <v>89.85</v>
      </c>
      <c r="C12" s="27">
        <v>87.8</v>
      </c>
      <c r="D12" s="27">
        <v>85.251000000000005</v>
      </c>
      <c r="E12" s="27">
        <v>7.2969999999999997</v>
      </c>
      <c r="F12" s="28"/>
      <c r="G12" s="27"/>
      <c r="H12" s="27"/>
      <c r="I12" s="27"/>
      <c r="J12" s="27"/>
      <c r="K12" s="27">
        <v>19.155999999999999</v>
      </c>
      <c r="L12" s="27">
        <v>69.759</v>
      </c>
      <c r="M12" s="27">
        <v>96.641000000000005</v>
      </c>
      <c r="N12" s="30"/>
    </row>
    <row r="13" spans="1:14" s="1" customFormat="1" ht="20.25">
      <c r="A13" s="26"/>
      <c r="B13" s="27">
        <v>6.65</v>
      </c>
      <c r="C13" s="27">
        <v>8.6760000000000002</v>
      </c>
      <c r="D13" s="27">
        <v>2.6208</v>
      </c>
      <c r="E13" s="27">
        <v>5.3928000000000003</v>
      </c>
      <c r="F13" s="28">
        <v>3.0743999999999998</v>
      </c>
      <c r="G13" s="27">
        <v>1.6741999999999999</v>
      </c>
      <c r="H13" s="27">
        <v>0</v>
      </c>
      <c r="I13" s="27">
        <v>0</v>
      </c>
      <c r="J13" s="27">
        <v>0.3</v>
      </c>
      <c r="K13" s="27">
        <v>2.016</v>
      </c>
      <c r="L13" s="27">
        <v>5.8967999999999998</v>
      </c>
      <c r="M13" s="27">
        <v>4.9391999999999996</v>
      </c>
      <c r="N13" s="30"/>
    </row>
    <row r="14" spans="1:14" s="1" customFormat="1" ht="20.25">
      <c r="A14" s="26">
        <v>2019</v>
      </c>
      <c r="B14" s="27">
        <v>99.478999999999999</v>
      </c>
      <c r="C14" s="27">
        <v>74.89</v>
      </c>
      <c r="D14" s="27">
        <v>65.426000000000002</v>
      </c>
      <c r="E14" s="27">
        <v>7.4630000000000001</v>
      </c>
      <c r="F14" s="28">
        <v>0</v>
      </c>
      <c r="G14" s="27">
        <v>0</v>
      </c>
      <c r="H14" s="27">
        <v>0</v>
      </c>
      <c r="I14" s="27">
        <v>0</v>
      </c>
      <c r="J14" s="27">
        <v>0</v>
      </c>
      <c r="K14" s="27">
        <v>20.013999999999999</v>
      </c>
      <c r="L14" s="27">
        <v>69.644000000000005</v>
      </c>
      <c r="M14" s="27">
        <v>66.432000000000002</v>
      </c>
      <c r="N14" s="30"/>
    </row>
    <row r="15" spans="1:14" s="1" customFormat="1" ht="20.25">
      <c r="A15" s="26"/>
      <c r="B15" s="27">
        <v>5.9471999999999996</v>
      </c>
      <c r="C15" s="27">
        <v>4.3848000000000003</v>
      </c>
      <c r="D15" s="27">
        <v>5.0903999999999998</v>
      </c>
      <c r="E15" s="27">
        <v>2.9232</v>
      </c>
      <c r="F15" s="28"/>
      <c r="G15" s="27"/>
      <c r="H15" s="27"/>
      <c r="I15" s="27"/>
      <c r="J15" s="27"/>
      <c r="K15" s="27">
        <v>0.3024</v>
      </c>
      <c r="L15" s="27">
        <v>1.5624</v>
      </c>
      <c r="M15" s="27">
        <v>1.5624</v>
      </c>
      <c r="N15" s="30"/>
    </row>
    <row r="16" spans="1:14" s="1" customFormat="1" ht="20.25">
      <c r="A16" s="26" t="s">
        <v>13</v>
      </c>
      <c r="B16" s="27">
        <f t="shared" ref="B16:I16" si="1">SUM(B10:B15)</f>
        <v>313.67759999999998</v>
      </c>
      <c r="C16" s="27">
        <f t="shared" si="1"/>
        <v>275.92439999999999</v>
      </c>
      <c r="D16" s="27">
        <f t="shared" si="1"/>
        <v>233.32</v>
      </c>
      <c r="E16" s="27">
        <f t="shared" si="1"/>
        <v>48.126800000000003</v>
      </c>
      <c r="F16" s="28">
        <f t="shared" si="1"/>
        <v>8.9711999999999996</v>
      </c>
      <c r="G16" s="27">
        <f t="shared" si="1"/>
        <v>4.0933999999999999</v>
      </c>
      <c r="H16" s="27">
        <f t="shared" si="1"/>
        <v>2.7216</v>
      </c>
      <c r="I16" s="27">
        <f t="shared" si="1"/>
        <v>4.2336</v>
      </c>
      <c r="J16" s="27">
        <f>SUM(J11:J15)</f>
        <v>5.1887999999999996</v>
      </c>
      <c r="K16" s="27">
        <f>SUM(K10:K15)</f>
        <v>85.187600000000003</v>
      </c>
      <c r="L16" s="27">
        <f>SUM(L10:L15)</f>
        <v>228.03360000000004</v>
      </c>
      <c r="M16" s="27">
        <f>SUM(M10:M15)</f>
        <v>249.34380000000002</v>
      </c>
      <c r="N16" s="30">
        <f>SUM(B16:M16)</f>
        <v>1458.8224</v>
      </c>
    </row>
    <row r="17" spans="1:14" s="1" customFormat="1" ht="20.25">
      <c r="A17" s="12"/>
      <c r="B17" s="13"/>
      <c r="C17" s="13"/>
      <c r="D17" s="13"/>
      <c r="E17" s="13"/>
      <c r="F17" s="14"/>
      <c r="G17" s="13"/>
      <c r="H17" s="13"/>
      <c r="I17" s="13"/>
      <c r="J17" s="15"/>
      <c r="K17" s="15"/>
      <c r="L17" s="15"/>
      <c r="M17" s="15"/>
      <c r="N17" s="31"/>
    </row>
    <row r="18" spans="1:14" s="1" customFormat="1" ht="20.25">
      <c r="A18" s="33" t="s">
        <v>14</v>
      </c>
      <c r="B18" s="34" t="s">
        <v>0</v>
      </c>
      <c r="C18" s="34" t="s">
        <v>1</v>
      </c>
      <c r="D18" s="34" t="s">
        <v>2</v>
      </c>
      <c r="E18" s="34" t="s">
        <v>3</v>
      </c>
      <c r="F18" s="35" t="s">
        <v>4</v>
      </c>
      <c r="G18" s="34" t="s">
        <v>5</v>
      </c>
      <c r="H18" s="34" t="s">
        <v>6</v>
      </c>
      <c r="I18" s="34" t="s">
        <v>7</v>
      </c>
      <c r="J18" s="34" t="s">
        <v>8</v>
      </c>
      <c r="K18" s="34" t="s">
        <v>9</v>
      </c>
      <c r="L18" s="34" t="s">
        <v>10</v>
      </c>
      <c r="M18" s="34" t="s">
        <v>11</v>
      </c>
      <c r="N18" s="30"/>
    </row>
    <row r="19" spans="1:14" s="1" customFormat="1" ht="20.25">
      <c r="A19" s="33">
        <v>2014</v>
      </c>
      <c r="B19" s="34">
        <v>4710</v>
      </c>
      <c r="C19" s="34">
        <v>4950</v>
      </c>
      <c r="D19" s="34">
        <v>4630</v>
      </c>
      <c r="E19" s="34">
        <v>5479</v>
      </c>
      <c r="F19" s="35">
        <v>4939</v>
      </c>
      <c r="G19" s="34">
        <v>5061</v>
      </c>
      <c r="H19" s="34">
        <v>4128</v>
      </c>
      <c r="I19" s="34">
        <v>3319</v>
      </c>
      <c r="J19" s="34">
        <v>4154</v>
      </c>
      <c r="K19" s="34">
        <v>5356</v>
      </c>
      <c r="L19" s="34">
        <v>6272</v>
      </c>
      <c r="M19" s="34">
        <v>6311</v>
      </c>
      <c r="N19" s="30"/>
    </row>
    <row r="20" spans="1:14" s="1" customFormat="1" ht="20.25">
      <c r="A20" s="33">
        <v>2015</v>
      </c>
      <c r="B20" s="34">
        <v>4784</v>
      </c>
      <c r="C20" s="34">
        <v>5327</v>
      </c>
      <c r="D20" s="34">
        <v>5310</v>
      </c>
      <c r="E20" s="34">
        <v>5285</v>
      </c>
      <c r="F20" s="35">
        <v>4463</v>
      </c>
      <c r="G20" s="34">
        <v>4745</v>
      </c>
      <c r="H20" s="34">
        <v>3886</v>
      </c>
      <c r="I20" s="34">
        <v>2911</v>
      </c>
      <c r="J20" s="34">
        <v>4961</v>
      </c>
      <c r="K20" s="34">
        <v>5354</v>
      </c>
      <c r="L20" s="34">
        <v>6460</v>
      </c>
      <c r="M20" s="34">
        <v>6500</v>
      </c>
      <c r="N20" s="30"/>
    </row>
    <row r="21" spans="1:14" s="1" customFormat="1" ht="20.25">
      <c r="A21" s="33">
        <v>2016</v>
      </c>
      <c r="B21" s="34">
        <v>4848</v>
      </c>
      <c r="C21" s="34">
        <v>2609</v>
      </c>
      <c r="D21" s="34">
        <v>5227</v>
      </c>
      <c r="E21" s="34">
        <v>4627</v>
      </c>
      <c r="F21" s="35">
        <v>4082</v>
      </c>
      <c r="G21" s="34">
        <v>5205</v>
      </c>
      <c r="H21" s="34">
        <v>2015</v>
      </c>
      <c r="I21" s="34">
        <v>3012</v>
      </c>
      <c r="J21" s="34">
        <v>2965</v>
      </c>
      <c r="K21" s="34">
        <v>5384</v>
      </c>
      <c r="L21" s="34">
        <v>4069</v>
      </c>
      <c r="M21" s="34">
        <v>6300</v>
      </c>
      <c r="N21" s="30"/>
    </row>
    <row r="22" spans="1:14" s="1" customFormat="1" ht="20.25">
      <c r="A22" s="33" t="s">
        <v>13</v>
      </c>
      <c r="B22" s="34">
        <f t="shared" ref="B22:M22" si="2">SUM(B19:B21)</f>
        <v>14342</v>
      </c>
      <c r="C22" s="34">
        <f t="shared" si="2"/>
        <v>12886</v>
      </c>
      <c r="D22" s="34">
        <f t="shared" si="2"/>
        <v>15167</v>
      </c>
      <c r="E22" s="34">
        <f t="shared" si="2"/>
        <v>15391</v>
      </c>
      <c r="F22" s="35">
        <f t="shared" si="2"/>
        <v>13484</v>
      </c>
      <c r="G22" s="34">
        <f t="shared" si="2"/>
        <v>15011</v>
      </c>
      <c r="H22" s="34">
        <f t="shared" si="2"/>
        <v>10029</v>
      </c>
      <c r="I22" s="34">
        <f t="shared" si="2"/>
        <v>9242</v>
      </c>
      <c r="J22" s="34">
        <f t="shared" si="2"/>
        <v>12080</v>
      </c>
      <c r="K22" s="34">
        <f t="shared" si="2"/>
        <v>16094</v>
      </c>
      <c r="L22" s="34">
        <f t="shared" si="2"/>
        <v>16801</v>
      </c>
      <c r="M22" s="34">
        <f t="shared" si="2"/>
        <v>19111</v>
      </c>
      <c r="N22" s="30">
        <f>SUM(B22:M22)</f>
        <v>169638</v>
      </c>
    </row>
    <row r="23" spans="1:14" s="1" customFormat="1" ht="20.25">
      <c r="A23" s="16"/>
      <c r="B23" s="17"/>
      <c r="C23" s="17"/>
      <c r="D23" s="17"/>
      <c r="E23" s="17"/>
      <c r="F23" s="18"/>
      <c r="G23" s="17"/>
      <c r="H23" s="17"/>
      <c r="I23" s="17"/>
      <c r="J23" s="19"/>
      <c r="K23" s="19"/>
      <c r="L23" s="19"/>
      <c r="M23" s="19"/>
      <c r="N23" s="31"/>
    </row>
    <row r="24" spans="1:14" s="1" customFormat="1" ht="20.25">
      <c r="A24" s="33">
        <v>2017</v>
      </c>
      <c r="B24" s="34">
        <v>4520</v>
      </c>
      <c r="C24" s="34">
        <v>4420</v>
      </c>
      <c r="D24" s="34">
        <v>4706</v>
      </c>
      <c r="E24" s="34">
        <v>3686</v>
      </c>
      <c r="F24" s="35">
        <v>3664</v>
      </c>
      <c r="G24" s="34">
        <v>2895</v>
      </c>
      <c r="H24" s="34">
        <v>2650</v>
      </c>
      <c r="I24" s="34">
        <v>2274</v>
      </c>
      <c r="J24" s="34">
        <v>2498</v>
      </c>
      <c r="K24" s="34">
        <v>3649</v>
      </c>
      <c r="L24" s="34">
        <v>3926</v>
      </c>
      <c r="M24" s="34">
        <v>4013</v>
      </c>
      <c r="N24" s="30"/>
    </row>
    <row r="25" spans="1:14" s="1" customFormat="1" ht="20.25">
      <c r="A25" s="33">
        <v>2018</v>
      </c>
      <c r="B25" s="34">
        <v>3363</v>
      </c>
      <c r="C25" s="34">
        <v>3457</v>
      </c>
      <c r="D25" s="34">
        <v>3771</v>
      </c>
      <c r="E25" s="34">
        <v>3824</v>
      </c>
      <c r="F25" s="35">
        <v>3985</v>
      </c>
      <c r="G25" s="34">
        <v>2959</v>
      </c>
      <c r="H25" s="34">
        <v>3081</v>
      </c>
      <c r="I25" s="34">
        <v>3169</v>
      </c>
      <c r="J25" s="34">
        <v>4303</v>
      </c>
      <c r="K25" s="34">
        <v>4386</v>
      </c>
      <c r="L25" s="34">
        <v>4726</v>
      </c>
      <c r="M25" s="34">
        <v>4246</v>
      </c>
      <c r="N25" s="30"/>
    </row>
    <row r="26" spans="1:14" s="1" customFormat="1" ht="20.25">
      <c r="A26" s="33">
        <v>2019</v>
      </c>
      <c r="B26" s="34">
        <v>4329</v>
      </c>
      <c r="C26" s="34">
        <v>4499</v>
      </c>
      <c r="D26" s="34">
        <v>4545</v>
      </c>
      <c r="E26" s="34">
        <v>4360</v>
      </c>
      <c r="F26" s="35">
        <v>4523</v>
      </c>
      <c r="G26" s="34">
        <v>3520</v>
      </c>
      <c r="H26" s="34">
        <v>3769</v>
      </c>
      <c r="I26" s="34">
        <v>3212</v>
      </c>
      <c r="J26" s="34">
        <v>4354</v>
      </c>
      <c r="K26" s="34">
        <v>5438</v>
      </c>
      <c r="L26" s="34">
        <v>4790</v>
      </c>
      <c r="M26" s="34">
        <v>4940</v>
      </c>
      <c r="N26" s="30"/>
    </row>
    <row r="27" spans="1:14" s="1" customFormat="1" ht="20.25">
      <c r="A27" s="33" t="s">
        <v>13</v>
      </c>
      <c r="B27" s="34">
        <f t="shared" ref="B27:M27" si="3">SUM(B24:B26)</f>
        <v>12212</v>
      </c>
      <c r="C27" s="34">
        <f t="shared" si="3"/>
        <v>12376</v>
      </c>
      <c r="D27" s="34">
        <f t="shared" si="3"/>
        <v>13022</v>
      </c>
      <c r="E27" s="34">
        <f t="shared" si="3"/>
        <v>11870</v>
      </c>
      <c r="F27" s="35">
        <f t="shared" si="3"/>
        <v>12172</v>
      </c>
      <c r="G27" s="34">
        <f t="shared" si="3"/>
        <v>9374</v>
      </c>
      <c r="H27" s="34">
        <f t="shared" si="3"/>
        <v>9500</v>
      </c>
      <c r="I27" s="34">
        <f t="shared" si="3"/>
        <v>8655</v>
      </c>
      <c r="J27" s="34">
        <f t="shared" si="3"/>
        <v>11155</v>
      </c>
      <c r="K27" s="34">
        <f t="shared" si="3"/>
        <v>13473</v>
      </c>
      <c r="L27" s="34">
        <f t="shared" si="3"/>
        <v>13442</v>
      </c>
      <c r="M27" s="34">
        <f t="shared" si="3"/>
        <v>13199</v>
      </c>
      <c r="N27" s="30">
        <f>SUM(B27:M27)</f>
        <v>140450</v>
      </c>
    </row>
    <row r="28" spans="1:14" s="1" customFormat="1" ht="20.25">
      <c r="A28" s="20"/>
      <c r="B28" s="8"/>
      <c r="C28" s="8"/>
      <c r="D28" s="8"/>
      <c r="E28" s="8"/>
      <c r="F28" s="21"/>
      <c r="G28" s="8"/>
      <c r="H28" s="8"/>
      <c r="I28" s="8"/>
      <c r="J28" s="2"/>
      <c r="K28" s="2"/>
      <c r="L28" s="2"/>
      <c r="M28" s="2"/>
      <c r="N28" s="31"/>
    </row>
    <row r="29" spans="1:14" s="1" customFormat="1" ht="20.25">
      <c r="A29" s="36" t="s">
        <v>42</v>
      </c>
      <c r="B29" s="37" t="s">
        <v>0</v>
      </c>
      <c r="C29" s="37" t="s">
        <v>1</v>
      </c>
      <c r="D29" s="37" t="s">
        <v>2</v>
      </c>
      <c r="E29" s="37" t="s">
        <v>3</v>
      </c>
      <c r="F29" s="38" t="s">
        <v>4</v>
      </c>
      <c r="G29" s="37" t="s">
        <v>5</v>
      </c>
      <c r="H29" s="37" t="s">
        <v>6</v>
      </c>
      <c r="I29" s="37" t="s">
        <v>7</v>
      </c>
      <c r="J29" s="37" t="s">
        <v>8</v>
      </c>
      <c r="K29" s="37" t="s">
        <v>9</v>
      </c>
      <c r="L29" s="37" t="s">
        <v>10</v>
      </c>
      <c r="M29" s="37" t="s">
        <v>11</v>
      </c>
      <c r="N29" s="30"/>
    </row>
    <row r="30" spans="1:14" s="1" customFormat="1" ht="20.25">
      <c r="A30" s="36">
        <v>2014</v>
      </c>
      <c r="B30" s="37">
        <v>358</v>
      </c>
      <c r="C30" s="37">
        <v>428</v>
      </c>
      <c r="D30" s="37">
        <v>431</v>
      </c>
      <c r="E30" s="37">
        <v>507</v>
      </c>
      <c r="F30" s="38">
        <v>427</v>
      </c>
      <c r="G30" s="37">
        <v>238</v>
      </c>
      <c r="H30" s="37">
        <v>238</v>
      </c>
      <c r="I30" s="37">
        <v>238</v>
      </c>
      <c r="J30" s="37">
        <v>342</v>
      </c>
      <c r="K30" s="37">
        <v>340</v>
      </c>
      <c r="L30" s="37">
        <v>406</v>
      </c>
      <c r="M30" s="37">
        <v>430</v>
      </c>
      <c r="N30" s="30"/>
    </row>
    <row r="31" spans="1:14" s="1" customFormat="1" ht="20.25">
      <c r="A31" s="36">
        <v>2015</v>
      </c>
      <c r="B31" s="37">
        <v>365</v>
      </c>
      <c r="C31" s="37">
        <v>449</v>
      </c>
      <c r="D31" s="37">
        <v>405</v>
      </c>
      <c r="E31" s="37">
        <v>387</v>
      </c>
      <c r="F31" s="38">
        <v>429</v>
      </c>
      <c r="G31" s="37">
        <v>240</v>
      </c>
      <c r="H31" s="37">
        <v>240</v>
      </c>
      <c r="I31" s="37">
        <v>255</v>
      </c>
      <c r="J31" s="37">
        <v>380</v>
      </c>
      <c r="K31" s="37">
        <v>428</v>
      </c>
      <c r="L31" s="37">
        <v>434</v>
      </c>
      <c r="M31" s="37">
        <v>449</v>
      </c>
      <c r="N31" s="30"/>
    </row>
    <row r="32" spans="1:14" s="1" customFormat="1" ht="20.25">
      <c r="A32" s="36">
        <v>2016</v>
      </c>
      <c r="B32" s="37">
        <v>363</v>
      </c>
      <c r="C32" s="37">
        <v>304</v>
      </c>
      <c r="D32" s="37">
        <v>304</v>
      </c>
      <c r="E32" s="37">
        <v>325</v>
      </c>
      <c r="F32" s="38">
        <v>330</v>
      </c>
      <c r="G32" s="37">
        <v>117</v>
      </c>
      <c r="H32" s="37">
        <v>108</v>
      </c>
      <c r="I32" s="37">
        <v>108</v>
      </c>
      <c r="J32" s="37">
        <v>111</v>
      </c>
      <c r="K32" s="37">
        <v>299</v>
      </c>
      <c r="L32" s="37">
        <v>430</v>
      </c>
      <c r="M32" s="37">
        <v>430</v>
      </c>
      <c r="N32" s="30"/>
    </row>
    <row r="33" spans="1:14" s="1" customFormat="1" ht="20.25">
      <c r="A33" s="36" t="s">
        <v>13</v>
      </c>
      <c r="B33" s="37">
        <f t="shared" ref="B33:M33" si="4">SUM(B30:B32)</f>
        <v>1086</v>
      </c>
      <c r="C33" s="37">
        <f t="shared" si="4"/>
        <v>1181</v>
      </c>
      <c r="D33" s="37">
        <f t="shared" si="4"/>
        <v>1140</v>
      </c>
      <c r="E33" s="37">
        <f t="shared" si="4"/>
        <v>1219</v>
      </c>
      <c r="F33" s="38">
        <f t="shared" si="4"/>
        <v>1186</v>
      </c>
      <c r="G33" s="37">
        <f t="shared" si="4"/>
        <v>595</v>
      </c>
      <c r="H33" s="37">
        <f t="shared" si="4"/>
        <v>586</v>
      </c>
      <c r="I33" s="37">
        <f t="shared" si="4"/>
        <v>601</v>
      </c>
      <c r="J33" s="37">
        <f t="shared" si="4"/>
        <v>833</v>
      </c>
      <c r="K33" s="37">
        <f t="shared" si="4"/>
        <v>1067</v>
      </c>
      <c r="L33" s="37">
        <f t="shared" si="4"/>
        <v>1270</v>
      </c>
      <c r="M33" s="37">
        <f t="shared" si="4"/>
        <v>1309</v>
      </c>
      <c r="N33" s="30">
        <f>SUM(B33:M33)</f>
        <v>12073</v>
      </c>
    </row>
    <row r="34" spans="1:14" s="1" customFormat="1" ht="20.25">
      <c r="A34" s="39"/>
      <c r="B34" s="40"/>
      <c r="C34" s="40"/>
      <c r="D34" s="40"/>
      <c r="E34" s="40"/>
      <c r="F34" s="41"/>
      <c r="G34" s="40"/>
      <c r="H34" s="40"/>
      <c r="I34" s="40"/>
      <c r="J34" s="42"/>
      <c r="K34" s="42"/>
      <c r="L34" s="42"/>
      <c r="M34" s="42"/>
      <c r="N34" s="31"/>
    </row>
    <row r="35" spans="1:14" s="1" customFormat="1" ht="20.25">
      <c r="A35" s="36">
        <v>2017</v>
      </c>
      <c r="B35" s="37">
        <v>460</v>
      </c>
      <c r="C35" s="37">
        <v>446</v>
      </c>
      <c r="D35" s="37">
        <v>481</v>
      </c>
      <c r="E35" s="37">
        <v>280</v>
      </c>
      <c r="F35" s="38">
        <v>266</v>
      </c>
      <c r="G35" s="37">
        <v>220</v>
      </c>
      <c r="H35" s="37">
        <v>207</v>
      </c>
      <c r="I35" s="37">
        <v>306</v>
      </c>
      <c r="J35" s="37">
        <v>289</v>
      </c>
      <c r="K35" s="37">
        <v>432</v>
      </c>
      <c r="L35" s="37">
        <v>480</v>
      </c>
      <c r="M35" s="37">
        <v>448</v>
      </c>
      <c r="N35" s="30"/>
    </row>
    <row r="36" spans="1:14" s="1" customFormat="1" ht="20.25">
      <c r="A36" s="43">
        <v>2018</v>
      </c>
      <c r="B36" s="4">
        <v>435</v>
      </c>
      <c r="C36" s="4">
        <v>454</v>
      </c>
      <c r="D36" s="4">
        <v>357</v>
      </c>
      <c r="E36" s="4">
        <v>320</v>
      </c>
      <c r="F36" s="29">
        <v>402</v>
      </c>
      <c r="G36" s="4">
        <v>465</v>
      </c>
      <c r="H36" s="4">
        <v>205</v>
      </c>
      <c r="I36" s="4">
        <v>0</v>
      </c>
      <c r="J36" s="4">
        <v>72</v>
      </c>
      <c r="K36" s="4">
        <v>354</v>
      </c>
      <c r="L36" s="4">
        <v>477</v>
      </c>
      <c r="M36" s="4">
        <v>481</v>
      </c>
      <c r="N36" s="30"/>
    </row>
    <row r="37" spans="1:14">
      <c r="A37" s="43">
        <v>2019</v>
      </c>
      <c r="B37" s="4">
        <v>351</v>
      </c>
      <c r="C37" s="4">
        <v>447</v>
      </c>
      <c r="D37" s="4">
        <v>448</v>
      </c>
      <c r="E37" s="4">
        <v>442</v>
      </c>
      <c r="F37" s="29">
        <v>338</v>
      </c>
      <c r="G37" s="4">
        <v>233</v>
      </c>
      <c r="H37" s="4">
        <v>163</v>
      </c>
      <c r="I37" s="4">
        <v>176</v>
      </c>
      <c r="J37" s="44">
        <v>311</v>
      </c>
      <c r="K37" s="44">
        <v>385</v>
      </c>
      <c r="L37" s="44">
        <v>318</v>
      </c>
      <c r="M37" s="44">
        <v>293</v>
      </c>
      <c r="N37" s="45"/>
    </row>
    <row r="38" spans="1:14">
      <c r="A38" s="43" t="s">
        <v>13</v>
      </c>
      <c r="B38" s="4">
        <f t="shared" ref="B38:M38" si="5">SUM(B35:B37)</f>
        <v>1246</v>
      </c>
      <c r="C38" s="4">
        <f t="shared" si="5"/>
        <v>1347</v>
      </c>
      <c r="D38" s="4">
        <f t="shared" si="5"/>
        <v>1286</v>
      </c>
      <c r="E38" s="4">
        <f t="shared" si="5"/>
        <v>1042</v>
      </c>
      <c r="F38" s="29">
        <f t="shared" si="5"/>
        <v>1006</v>
      </c>
      <c r="G38" s="4">
        <f t="shared" si="5"/>
        <v>918</v>
      </c>
      <c r="H38" s="4">
        <f t="shared" si="5"/>
        <v>575</v>
      </c>
      <c r="I38" s="4">
        <f t="shared" si="5"/>
        <v>482</v>
      </c>
      <c r="J38" s="44">
        <f t="shared" si="5"/>
        <v>672</v>
      </c>
      <c r="K38" s="44">
        <f t="shared" si="5"/>
        <v>1171</v>
      </c>
      <c r="L38" s="44">
        <f t="shared" si="5"/>
        <v>1275</v>
      </c>
      <c r="M38" s="44">
        <f t="shared" si="5"/>
        <v>1222</v>
      </c>
      <c r="N38" s="30">
        <f>SUM(B38:M38)</f>
        <v>12242</v>
      </c>
    </row>
    <row r="39" spans="1:14">
      <c r="A39" s="20"/>
      <c r="B39" s="8"/>
      <c r="C39" s="8"/>
      <c r="D39" s="8"/>
      <c r="E39" s="8"/>
      <c r="F39" s="21"/>
      <c r="G39" s="8"/>
      <c r="H39" s="8"/>
      <c r="I39" s="8"/>
    </row>
    <row r="40" spans="1:14">
      <c r="A40" s="20"/>
      <c r="B40" s="8"/>
      <c r="C40" s="8"/>
      <c r="D40" s="8"/>
      <c r="E40" s="8"/>
      <c r="F40" s="21"/>
      <c r="G40" s="8"/>
      <c r="H40" s="8"/>
      <c r="I40" s="8"/>
      <c r="J40" s="2"/>
      <c r="K40" s="2"/>
      <c r="L40" s="2"/>
      <c r="M40" s="2"/>
    </row>
    <row r="41" spans="1:14">
      <c r="A41" s="20"/>
      <c r="B41" s="8"/>
      <c r="C41" s="8"/>
      <c r="D41" s="8"/>
      <c r="E41" s="8"/>
      <c r="F41" s="21"/>
      <c r="G41" s="8"/>
      <c r="H41" s="8"/>
      <c r="I41" s="8"/>
      <c r="J41" s="2"/>
      <c r="K41" s="2"/>
      <c r="L41" s="2"/>
      <c r="M41" s="2"/>
    </row>
    <row r="42" spans="1:14">
      <c r="A42" s="20"/>
      <c r="B42" s="8"/>
      <c r="C42" s="8"/>
      <c r="D42" s="8"/>
      <c r="E42" s="8"/>
      <c r="F42" s="21"/>
      <c r="G42" s="8"/>
      <c r="H42" s="8"/>
      <c r="I42" s="8"/>
      <c r="J42" s="2"/>
      <c r="K42" s="2"/>
      <c r="L42" s="2"/>
      <c r="M42" s="2"/>
    </row>
    <row r="43" spans="1:14">
      <c r="A43" s="20"/>
      <c r="B43" s="8"/>
      <c r="C43" s="8"/>
      <c r="D43" s="8"/>
      <c r="E43" s="8"/>
      <c r="F43" s="21"/>
      <c r="G43" s="8"/>
      <c r="H43" s="8"/>
      <c r="I43" s="8"/>
      <c r="J43" s="2"/>
      <c r="K43" s="2"/>
      <c r="L43" s="2"/>
      <c r="M43" s="2"/>
    </row>
    <row r="44" spans="1:14">
      <c r="A44" s="20"/>
      <c r="B44" s="8"/>
      <c r="C44" s="8"/>
      <c r="D44" s="8"/>
      <c r="E44" s="8"/>
      <c r="F44" s="21"/>
      <c r="G44" s="8"/>
      <c r="H44" s="8"/>
      <c r="I44" s="8"/>
      <c r="J44" s="2"/>
      <c r="K44" s="2"/>
      <c r="L44" s="2"/>
      <c r="M44" s="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topLeftCell="J1" workbookViewId="0">
      <selection activeCell="AA20" sqref="AA20"/>
    </sheetView>
  </sheetViews>
  <sheetFormatPr defaultRowHeight="18.75"/>
  <cols>
    <col min="1" max="1" width="11.85546875" style="2" bestFit="1" customWidth="1"/>
    <col min="2" max="2" width="13.42578125" style="2" bestFit="1" customWidth="1"/>
    <col min="3" max="3" width="18" style="2" bestFit="1" customWidth="1"/>
    <col min="4" max="4" width="11.28515625" style="2" bestFit="1" customWidth="1"/>
    <col min="5" max="5" width="13.42578125" style="2" bestFit="1" customWidth="1"/>
    <col min="6" max="6" width="10" style="2" bestFit="1" customWidth="1"/>
    <col min="7" max="7" width="9.140625" style="2"/>
    <col min="8" max="8" width="11.85546875" style="2" bestFit="1" customWidth="1"/>
    <col min="9" max="9" width="13.42578125" style="2" bestFit="1" customWidth="1"/>
    <col min="10" max="10" width="18" style="2" bestFit="1" customWidth="1"/>
    <col min="11" max="11" width="11.28515625" style="2" bestFit="1" customWidth="1"/>
    <col min="12" max="12" width="13.42578125" style="2" bestFit="1" customWidth="1"/>
    <col min="13" max="13" width="10" style="2" bestFit="1" customWidth="1"/>
    <col min="14" max="14" width="10" style="2" customWidth="1"/>
    <col min="15" max="15" width="11.85546875" style="2" bestFit="1" customWidth="1"/>
    <col min="16" max="16" width="13.42578125" style="2" bestFit="1" customWidth="1"/>
    <col min="17" max="17" width="18" style="2" bestFit="1" customWidth="1"/>
    <col min="18" max="18" width="11.28515625" style="2" bestFit="1" customWidth="1"/>
    <col min="19" max="19" width="13.42578125" style="2" bestFit="1" customWidth="1"/>
    <col min="20" max="20" width="10" style="2" bestFit="1" customWidth="1"/>
    <col min="21" max="21" width="10" style="2" customWidth="1"/>
    <col min="22" max="22" width="11.85546875" style="2" bestFit="1" customWidth="1"/>
    <col min="23" max="23" width="13.42578125" style="2" bestFit="1" customWidth="1"/>
    <col min="24" max="24" width="18" style="2" bestFit="1" customWidth="1"/>
    <col min="25" max="25" width="11.28515625" style="2" bestFit="1" customWidth="1"/>
    <col min="26" max="26" width="13.42578125" style="2" bestFit="1" customWidth="1"/>
    <col min="27" max="27" width="10" style="2" bestFit="1" customWidth="1"/>
    <col min="28" max="29" width="9.140625" style="2"/>
  </cols>
  <sheetData>
    <row r="1" spans="1:27">
      <c r="A1" s="49" t="s">
        <v>15</v>
      </c>
      <c r="B1" s="49"/>
      <c r="C1" s="49"/>
      <c r="D1" s="49"/>
      <c r="E1" s="49"/>
      <c r="F1" s="49"/>
      <c r="G1" s="3"/>
      <c r="H1" s="49" t="s">
        <v>16</v>
      </c>
      <c r="I1" s="49"/>
      <c r="J1" s="49"/>
      <c r="K1" s="49"/>
      <c r="L1" s="49"/>
      <c r="M1" s="49"/>
      <c r="N1" s="3"/>
      <c r="O1" s="50" t="s">
        <v>17</v>
      </c>
      <c r="P1" s="50"/>
      <c r="Q1" s="50"/>
      <c r="R1" s="50"/>
      <c r="S1" s="50"/>
      <c r="T1" s="50"/>
      <c r="U1" s="11"/>
      <c r="V1" s="50" t="s">
        <v>18</v>
      </c>
      <c r="W1" s="50"/>
      <c r="X1" s="50"/>
      <c r="Y1" s="50"/>
      <c r="Z1" s="50"/>
      <c r="AA1" s="50"/>
    </row>
    <row r="2" spans="1:27">
      <c r="A2" s="4" t="s">
        <v>19</v>
      </c>
      <c r="B2" s="4" t="s">
        <v>20</v>
      </c>
      <c r="C2" s="4" t="s">
        <v>21</v>
      </c>
      <c r="D2" s="4" t="s">
        <v>22</v>
      </c>
      <c r="E2" s="47" t="s">
        <v>23</v>
      </c>
      <c r="F2" s="4" t="s">
        <v>24</v>
      </c>
      <c r="H2" s="4" t="s">
        <v>19</v>
      </c>
      <c r="I2" s="4" t="s">
        <v>20</v>
      </c>
      <c r="J2" s="4" t="s">
        <v>21</v>
      </c>
      <c r="K2" s="4" t="s">
        <v>22</v>
      </c>
      <c r="L2" s="47" t="s">
        <v>23</v>
      </c>
      <c r="M2" s="4" t="s">
        <v>24</v>
      </c>
      <c r="N2" s="8"/>
      <c r="O2" s="4" t="s">
        <v>19</v>
      </c>
      <c r="P2" s="4" t="s">
        <v>20</v>
      </c>
      <c r="Q2" s="4" t="s">
        <v>21</v>
      </c>
      <c r="R2" s="4" t="s">
        <v>22</v>
      </c>
      <c r="S2" s="47" t="s">
        <v>23</v>
      </c>
      <c r="T2" s="4" t="s">
        <v>24</v>
      </c>
      <c r="U2" s="8"/>
      <c r="V2" s="4" t="s">
        <v>19</v>
      </c>
      <c r="W2" s="4" t="s">
        <v>20</v>
      </c>
      <c r="X2" s="4" t="s">
        <v>21</v>
      </c>
      <c r="Y2" s="4" t="s">
        <v>22</v>
      </c>
      <c r="Z2" s="47" t="s">
        <v>23</v>
      </c>
      <c r="AA2" s="4" t="s">
        <v>24</v>
      </c>
    </row>
    <row r="3" spans="1:27">
      <c r="A3" s="4" t="s">
        <v>0</v>
      </c>
      <c r="B3" s="4">
        <v>89.85</v>
      </c>
      <c r="C3" s="4">
        <v>6.65</v>
      </c>
      <c r="D3" s="4">
        <f t="shared" ref="D3:D15" si="0">SUM(B3:C3)</f>
        <v>96.5</v>
      </c>
      <c r="E3" s="47">
        <v>102.6</v>
      </c>
      <c r="F3" s="4">
        <f t="shared" ref="F3:F15" si="1">E3-D3</f>
        <v>6.0999999999999943</v>
      </c>
      <c r="H3" s="4" t="s">
        <v>0</v>
      </c>
      <c r="I3" s="4">
        <v>99.478999999999999</v>
      </c>
      <c r="J3" s="4">
        <v>5.9471999999999996</v>
      </c>
      <c r="K3" s="4">
        <f>SUM(I3:J3)</f>
        <v>105.42619999999999</v>
      </c>
      <c r="L3" s="47">
        <v>95.2</v>
      </c>
      <c r="M3" s="4">
        <f t="shared" ref="M3:M15" si="2">L3-K3</f>
        <v>-10.226199999999992</v>
      </c>
      <c r="N3" s="8"/>
      <c r="O3" s="4" t="s">
        <v>0</v>
      </c>
      <c r="P3" s="4">
        <v>80.025999999999996</v>
      </c>
      <c r="Q3" s="4">
        <v>6.5519999999999996</v>
      </c>
      <c r="R3" s="4">
        <f t="shared" ref="R3:R15" si="3">SUM(P3:Q3)</f>
        <v>86.578000000000003</v>
      </c>
      <c r="S3" s="47">
        <v>95.2</v>
      </c>
      <c r="T3" s="4">
        <f t="shared" ref="T3:T15" si="4">S3-R3</f>
        <v>8.6219999999999999</v>
      </c>
      <c r="U3" s="8"/>
      <c r="V3" s="4" t="s">
        <v>0</v>
      </c>
      <c r="W3" s="4">
        <v>95.1</v>
      </c>
      <c r="X3" s="4">
        <v>2.2679999999999998</v>
      </c>
      <c r="Y3" s="4">
        <f>SUM(W3:X3)</f>
        <v>97.367999999999995</v>
      </c>
      <c r="Z3" s="47">
        <v>90.72</v>
      </c>
      <c r="AA3" s="4">
        <f>Z3-Y3</f>
        <v>-6.6479999999999961</v>
      </c>
    </row>
    <row r="4" spans="1:27">
      <c r="A4" s="4" t="s">
        <v>1</v>
      </c>
      <c r="B4" s="4">
        <v>87.8</v>
      </c>
      <c r="C4" s="4">
        <v>8.6760000000000002</v>
      </c>
      <c r="D4" s="4">
        <f t="shared" si="0"/>
        <v>96.475999999999999</v>
      </c>
      <c r="E4" s="47">
        <v>93.7</v>
      </c>
      <c r="F4" s="4">
        <f t="shared" si="1"/>
        <v>-2.7759999999999962</v>
      </c>
      <c r="H4" s="4" t="s">
        <v>1</v>
      </c>
      <c r="I4" s="4">
        <v>74.89</v>
      </c>
      <c r="J4" s="4">
        <v>4.3848000000000003</v>
      </c>
      <c r="K4" s="4">
        <f>SUM(I4:J4)</f>
        <v>79.274799999999999</v>
      </c>
      <c r="L4" s="47">
        <v>89.2</v>
      </c>
      <c r="M4" s="4">
        <f t="shared" si="2"/>
        <v>9.9252000000000038</v>
      </c>
      <c r="N4" s="8"/>
      <c r="O4" s="4" t="s">
        <v>1</v>
      </c>
      <c r="P4" s="4">
        <v>67.959999999999994</v>
      </c>
      <c r="Q4" s="4">
        <v>9.3239999999999998</v>
      </c>
      <c r="R4" s="4">
        <f t="shared" si="3"/>
        <v>77.283999999999992</v>
      </c>
      <c r="S4" s="47">
        <v>89.2</v>
      </c>
      <c r="T4" s="4">
        <f t="shared" si="4"/>
        <v>11.916000000000011</v>
      </c>
      <c r="U4" s="8"/>
      <c r="V4" s="4" t="s">
        <v>1</v>
      </c>
      <c r="W4" s="4">
        <v>89.26</v>
      </c>
      <c r="X4" s="4">
        <v>4.1832000000000003</v>
      </c>
      <c r="Y4" s="4">
        <f>SUM(W4:X4)</f>
        <v>93.443200000000004</v>
      </c>
      <c r="Z4" s="47">
        <v>90.7</v>
      </c>
      <c r="AA4" s="4">
        <f>Z4-Y4</f>
        <v>-2.7432000000000016</v>
      </c>
    </row>
    <row r="5" spans="1:27">
      <c r="A5" s="4" t="s">
        <v>2</v>
      </c>
      <c r="B5" s="4">
        <v>85.251000000000005</v>
      </c>
      <c r="C5" s="4">
        <v>2.6208</v>
      </c>
      <c r="D5" s="4">
        <f t="shared" si="0"/>
        <v>87.871800000000007</v>
      </c>
      <c r="E5" s="47">
        <v>66.8</v>
      </c>
      <c r="F5" s="4">
        <f t="shared" si="1"/>
        <v>-21.07180000000001</v>
      </c>
      <c r="H5" s="4" t="s">
        <v>2</v>
      </c>
      <c r="I5" s="4">
        <v>65.525999999999996</v>
      </c>
      <c r="J5" s="4">
        <v>5.0903999999999998</v>
      </c>
      <c r="K5" s="4">
        <f>SUM(I5:J5)</f>
        <v>70.616399999999999</v>
      </c>
      <c r="L5" s="47">
        <v>63.4</v>
      </c>
      <c r="M5" s="4">
        <f t="shared" si="2"/>
        <v>-7.2164000000000001</v>
      </c>
      <c r="N5" s="8"/>
      <c r="O5" s="4" t="s">
        <v>2</v>
      </c>
      <c r="P5" s="4">
        <v>28.933</v>
      </c>
      <c r="Q5" s="4">
        <v>1.9656</v>
      </c>
      <c r="R5" s="4">
        <f t="shared" si="3"/>
        <v>30.898599999999998</v>
      </c>
      <c r="S5" s="47">
        <v>63.4</v>
      </c>
      <c r="T5" s="4">
        <f t="shared" si="4"/>
        <v>32.501400000000004</v>
      </c>
      <c r="U5" s="8"/>
      <c r="V5" s="4" t="s">
        <v>2</v>
      </c>
      <c r="W5" s="4">
        <v>69.385999999999996</v>
      </c>
      <c r="X5" s="4">
        <v>3.6288</v>
      </c>
      <c r="Y5" s="4">
        <f>SUM(W5:X5)</f>
        <v>73.014799999999994</v>
      </c>
      <c r="Z5" s="47">
        <v>63.4</v>
      </c>
      <c r="AA5" s="4">
        <f>Z5-Y5</f>
        <v>-9.6147999999999954</v>
      </c>
    </row>
    <row r="6" spans="1:27">
      <c r="A6" s="4" t="s">
        <v>3</v>
      </c>
      <c r="B6" s="4">
        <v>7.2969999999999997</v>
      </c>
      <c r="C6" s="4">
        <v>5.3928000000000003</v>
      </c>
      <c r="D6" s="4">
        <f t="shared" si="0"/>
        <v>12.6898</v>
      </c>
      <c r="E6" s="47">
        <v>26.8</v>
      </c>
      <c r="F6" s="4">
        <f t="shared" si="1"/>
        <v>14.110200000000001</v>
      </c>
      <c r="H6" s="4" t="s">
        <v>3</v>
      </c>
      <c r="I6" s="4">
        <v>7.4630000000000001</v>
      </c>
      <c r="J6" s="4">
        <v>2.9232</v>
      </c>
      <c r="K6" s="4">
        <f>SUM(I6:J6)</f>
        <v>10.386200000000001</v>
      </c>
      <c r="L6" s="47">
        <v>24</v>
      </c>
      <c r="M6" s="4">
        <f t="shared" si="2"/>
        <v>13.613799999999999</v>
      </c>
      <c r="N6" s="8"/>
      <c r="O6" s="4" t="s">
        <v>3</v>
      </c>
      <c r="P6" s="4">
        <v>0</v>
      </c>
      <c r="Q6" s="4">
        <v>0.1512</v>
      </c>
      <c r="R6" s="4">
        <f t="shared" si="3"/>
        <v>0.1512</v>
      </c>
      <c r="S6" s="47">
        <v>24</v>
      </c>
      <c r="T6" s="4">
        <f t="shared" si="4"/>
        <v>23.848800000000001</v>
      </c>
      <c r="U6" s="8"/>
      <c r="V6" s="4" t="s">
        <v>3</v>
      </c>
      <c r="W6" s="4">
        <v>17.521000000000001</v>
      </c>
      <c r="X6" s="4">
        <v>3.7296</v>
      </c>
      <c r="Y6" s="4">
        <f>SUM(W6:X6)</f>
        <v>21.250600000000002</v>
      </c>
      <c r="Z6" s="47">
        <v>27.38</v>
      </c>
      <c r="AA6" s="4">
        <f>Z6-Y6</f>
        <v>6.1293999999999969</v>
      </c>
    </row>
    <row r="7" spans="1:27">
      <c r="A7" s="4" t="s">
        <v>4</v>
      </c>
      <c r="B7" s="4"/>
      <c r="C7" s="4">
        <v>3.07</v>
      </c>
      <c r="D7" s="4">
        <f t="shared" si="0"/>
        <v>3.07</v>
      </c>
      <c r="E7" s="47">
        <v>2.1</v>
      </c>
      <c r="F7" s="4">
        <f t="shared" si="1"/>
        <v>-0.96999999999999975</v>
      </c>
      <c r="H7" s="4" t="s">
        <v>4</v>
      </c>
      <c r="I7" s="4">
        <v>0</v>
      </c>
      <c r="J7" s="4">
        <v>0</v>
      </c>
      <c r="K7" s="4">
        <v>0</v>
      </c>
      <c r="L7" s="47">
        <v>1.9</v>
      </c>
      <c r="M7" s="4">
        <f t="shared" si="2"/>
        <v>1.9</v>
      </c>
      <c r="N7" s="8"/>
      <c r="O7" s="4" t="s">
        <v>4</v>
      </c>
      <c r="P7" s="4">
        <v>0</v>
      </c>
      <c r="Q7" s="4">
        <v>1.008</v>
      </c>
      <c r="R7" s="4">
        <f t="shared" si="3"/>
        <v>1.008</v>
      </c>
      <c r="S7" s="47">
        <v>1.9</v>
      </c>
      <c r="T7" s="4">
        <f t="shared" si="4"/>
        <v>0.8919999999999999</v>
      </c>
      <c r="U7" s="8"/>
      <c r="V7" s="4" t="s">
        <v>4</v>
      </c>
      <c r="W7" s="4">
        <v>0</v>
      </c>
      <c r="X7" s="4">
        <v>3.0739999999999998</v>
      </c>
      <c r="Y7" s="4">
        <f>SUM(W7:X7)</f>
        <v>3.0739999999999998</v>
      </c>
      <c r="Z7" s="47">
        <v>0</v>
      </c>
      <c r="AA7" s="4">
        <f>Z7-Y7</f>
        <v>-3.0739999999999998</v>
      </c>
    </row>
    <row r="8" spans="1:27">
      <c r="A8" s="4" t="s">
        <v>5</v>
      </c>
      <c r="B8" s="4"/>
      <c r="C8" s="4">
        <v>1.6739999999999999</v>
      </c>
      <c r="D8" s="4">
        <f t="shared" si="0"/>
        <v>1.6739999999999999</v>
      </c>
      <c r="E8" s="47">
        <v>0.9</v>
      </c>
      <c r="F8" s="4">
        <f t="shared" si="1"/>
        <v>-0.77399999999999991</v>
      </c>
      <c r="H8" s="4" t="s">
        <v>5</v>
      </c>
      <c r="I8" s="4">
        <v>0</v>
      </c>
      <c r="J8" s="4">
        <v>0</v>
      </c>
      <c r="K8" s="4">
        <v>0</v>
      </c>
      <c r="L8" s="47">
        <v>1.2</v>
      </c>
      <c r="M8" s="4">
        <f t="shared" si="2"/>
        <v>1.2</v>
      </c>
      <c r="N8" s="8"/>
      <c r="O8" s="4" t="s">
        <v>5</v>
      </c>
      <c r="P8" s="4">
        <v>0</v>
      </c>
      <c r="Q8" s="4">
        <v>0</v>
      </c>
      <c r="R8" s="4">
        <f t="shared" si="3"/>
        <v>0</v>
      </c>
      <c r="S8" s="47">
        <v>1.2</v>
      </c>
      <c r="T8" s="4">
        <f t="shared" si="4"/>
        <v>1.2</v>
      </c>
      <c r="U8" s="8"/>
      <c r="V8" s="4" t="s">
        <v>5</v>
      </c>
      <c r="W8" s="4">
        <v>0</v>
      </c>
      <c r="X8" s="4">
        <v>3.8304</v>
      </c>
      <c r="Y8" s="4">
        <f>SUM(W8:X8)</f>
        <v>3.8304</v>
      </c>
      <c r="Z8" s="47">
        <v>0</v>
      </c>
      <c r="AA8" s="4">
        <f>Z8-Y8</f>
        <v>-3.8304</v>
      </c>
    </row>
    <row r="9" spans="1:27">
      <c r="A9" s="4" t="s">
        <v>6</v>
      </c>
      <c r="B9" s="4"/>
      <c r="C9" s="4">
        <v>0</v>
      </c>
      <c r="D9" s="4">
        <f t="shared" si="0"/>
        <v>0</v>
      </c>
      <c r="E9" s="47">
        <v>0.6</v>
      </c>
      <c r="F9" s="4">
        <f t="shared" si="1"/>
        <v>0.6</v>
      </c>
      <c r="H9" s="4" t="s">
        <v>6</v>
      </c>
      <c r="I9" s="4">
        <v>0</v>
      </c>
      <c r="J9" s="4">
        <v>0</v>
      </c>
      <c r="K9" s="4">
        <v>0</v>
      </c>
      <c r="L9" s="47">
        <v>0.7</v>
      </c>
      <c r="M9" s="4">
        <f t="shared" si="2"/>
        <v>0.7</v>
      </c>
      <c r="N9" s="8"/>
      <c r="O9" s="4" t="s">
        <v>6</v>
      </c>
      <c r="P9" s="4">
        <v>0</v>
      </c>
      <c r="Q9" s="4">
        <v>0</v>
      </c>
      <c r="R9" s="4">
        <f t="shared" si="3"/>
        <v>0</v>
      </c>
      <c r="S9" s="47">
        <v>0.7</v>
      </c>
      <c r="T9" s="4">
        <f t="shared" si="4"/>
        <v>0.7</v>
      </c>
      <c r="U9" s="8"/>
      <c r="V9" s="4" t="s">
        <v>6</v>
      </c>
      <c r="W9" s="4">
        <v>0</v>
      </c>
      <c r="X9" s="4">
        <v>0.1008</v>
      </c>
      <c r="Y9" s="4">
        <f>SUM(W9:X9)</f>
        <v>0.1008</v>
      </c>
      <c r="Z9" s="47">
        <v>0</v>
      </c>
      <c r="AA9" s="4">
        <f>Z9-Y9</f>
        <v>-0.1008</v>
      </c>
    </row>
    <row r="10" spans="1:27">
      <c r="A10" s="4" t="s">
        <v>7</v>
      </c>
      <c r="B10" s="4"/>
      <c r="C10" s="4">
        <v>0</v>
      </c>
      <c r="D10" s="4">
        <f t="shared" si="0"/>
        <v>0</v>
      </c>
      <c r="E10" s="47">
        <v>0.4</v>
      </c>
      <c r="F10" s="4">
        <f t="shared" si="1"/>
        <v>0.4</v>
      </c>
      <c r="H10" s="4" t="s">
        <v>7</v>
      </c>
      <c r="I10" s="4">
        <v>0</v>
      </c>
      <c r="J10" s="4">
        <v>0</v>
      </c>
      <c r="K10" s="4">
        <v>0</v>
      </c>
      <c r="L10" s="47">
        <v>0.7</v>
      </c>
      <c r="M10" s="4">
        <f t="shared" si="2"/>
        <v>0.7</v>
      </c>
      <c r="N10" s="8"/>
      <c r="O10" s="4" t="s">
        <v>7</v>
      </c>
      <c r="P10" s="4">
        <v>0</v>
      </c>
      <c r="Q10" s="4">
        <v>0</v>
      </c>
      <c r="R10" s="4">
        <f t="shared" si="3"/>
        <v>0</v>
      </c>
      <c r="S10" s="47">
        <v>0.7</v>
      </c>
      <c r="T10" s="4">
        <f t="shared" si="4"/>
        <v>0.7</v>
      </c>
      <c r="U10" s="8"/>
      <c r="V10" s="4" t="s">
        <v>7</v>
      </c>
      <c r="W10" s="4">
        <v>0</v>
      </c>
      <c r="X10" s="4">
        <v>1.3608</v>
      </c>
      <c r="Y10" s="4">
        <f>SUM(W10:X10)</f>
        <v>1.3608</v>
      </c>
      <c r="Z10" s="47">
        <v>0</v>
      </c>
      <c r="AA10" s="4">
        <f>Z10-Y10</f>
        <v>-1.3608</v>
      </c>
    </row>
    <row r="11" spans="1:27">
      <c r="A11" s="4" t="s">
        <v>8</v>
      </c>
      <c r="B11" s="4"/>
      <c r="C11" s="4">
        <v>0.3</v>
      </c>
      <c r="D11" s="4">
        <f t="shared" si="0"/>
        <v>0.3</v>
      </c>
      <c r="E11" s="47">
        <v>2.2000000000000002</v>
      </c>
      <c r="F11" s="4">
        <f t="shared" si="1"/>
        <v>1.9000000000000001</v>
      </c>
      <c r="H11" s="4" t="s">
        <v>8</v>
      </c>
      <c r="I11" s="4">
        <v>0</v>
      </c>
      <c r="J11" s="4">
        <v>0</v>
      </c>
      <c r="K11" s="4">
        <v>0</v>
      </c>
      <c r="L11" s="47">
        <v>2.7</v>
      </c>
      <c r="M11" s="4">
        <f t="shared" si="2"/>
        <v>2.7</v>
      </c>
      <c r="N11" s="8"/>
      <c r="O11" s="4" t="s">
        <v>8</v>
      </c>
      <c r="P11" s="4">
        <v>0</v>
      </c>
      <c r="Q11" s="4">
        <v>0</v>
      </c>
      <c r="R11" s="4">
        <f t="shared" si="3"/>
        <v>0</v>
      </c>
      <c r="S11" s="47">
        <v>2.7</v>
      </c>
      <c r="T11" s="4">
        <f t="shared" si="4"/>
        <v>2.7</v>
      </c>
      <c r="U11" s="8"/>
      <c r="V11" s="4" t="s">
        <v>8</v>
      </c>
      <c r="W11" s="4">
        <v>0</v>
      </c>
      <c r="X11" s="4">
        <v>1.8144</v>
      </c>
      <c r="Y11" s="4">
        <f>SUM(W11:X11)</f>
        <v>1.8144</v>
      </c>
      <c r="Z11" s="47">
        <v>0</v>
      </c>
      <c r="AA11" s="4">
        <f>Z11-Y11</f>
        <v>-1.8144</v>
      </c>
    </row>
    <row r="12" spans="1:27">
      <c r="A12" s="4" t="s">
        <v>9</v>
      </c>
      <c r="B12" s="4">
        <v>19.155999999999999</v>
      </c>
      <c r="C12" s="4">
        <v>2.016</v>
      </c>
      <c r="D12" s="4">
        <f t="shared" si="0"/>
        <v>21.171999999999997</v>
      </c>
      <c r="E12" s="47">
        <v>31.4</v>
      </c>
      <c r="F12" s="4">
        <f t="shared" si="1"/>
        <v>10.228000000000002</v>
      </c>
      <c r="H12" s="4" t="s">
        <v>9</v>
      </c>
      <c r="I12" s="4">
        <v>20.013999999999999</v>
      </c>
      <c r="J12" s="4">
        <v>0.3024</v>
      </c>
      <c r="K12" s="4">
        <f>SUM(I12:J12)</f>
        <v>20.316399999999998</v>
      </c>
      <c r="L12" s="47">
        <v>29.1</v>
      </c>
      <c r="M12" s="4">
        <f t="shared" si="2"/>
        <v>8.7836000000000034</v>
      </c>
      <c r="N12" s="8"/>
      <c r="O12" s="4" t="s">
        <v>9</v>
      </c>
      <c r="P12" s="4">
        <v>23.74</v>
      </c>
      <c r="Q12" s="4">
        <v>2.9735999999999998</v>
      </c>
      <c r="R12" s="4">
        <f t="shared" si="3"/>
        <v>26.7136</v>
      </c>
      <c r="S12" s="47">
        <v>29.1</v>
      </c>
      <c r="T12" s="4">
        <f t="shared" si="4"/>
        <v>2.3864000000000019</v>
      </c>
      <c r="U12" s="8"/>
      <c r="V12" s="4" t="s">
        <v>9</v>
      </c>
      <c r="W12" s="4">
        <v>23.870999999999999</v>
      </c>
      <c r="X12" s="4">
        <v>1.3104</v>
      </c>
      <c r="Y12" s="4">
        <f>SUM(W12:X12)</f>
        <v>25.1814</v>
      </c>
      <c r="Z12" s="47">
        <v>25.64</v>
      </c>
      <c r="AA12" s="4">
        <f>Z12-Y12</f>
        <v>0.45860000000000056</v>
      </c>
    </row>
    <row r="13" spans="1:27">
      <c r="A13" s="4" t="s">
        <v>10</v>
      </c>
      <c r="B13" s="4">
        <v>69.759</v>
      </c>
      <c r="C13" s="4">
        <v>5.8967999999999998</v>
      </c>
      <c r="D13" s="4">
        <f t="shared" si="0"/>
        <v>75.655799999999999</v>
      </c>
      <c r="E13" s="47">
        <v>76.7</v>
      </c>
      <c r="F13" s="4">
        <f t="shared" si="1"/>
        <v>1.0442000000000036</v>
      </c>
      <c r="H13" s="4" t="s">
        <v>10</v>
      </c>
      <c r="I13" s="4">
        <v>69.562399999999997</v>
      </c>
      <c r="J13" s="4">
        <v>1.5624</v>
      </c>
      <c r="K13" s="4">
        <f>SUM(I13:J13)</f>
        <v>71.124799999999993</v>
      </c>
      <c r="L13" s="47">
        <v>80.3</v>
      </c>
      <c r="M13" s="4">
        <f t="shared" si="2"/>
        <v>9.1752000000000038</v>
      </c>
      <c r="N13" s="8"/>
      <c r="O13" s="4" t="s">
        <v>10</v>
      </c>
      <c r="P13" s="4">
        <v>71.816999999999993</v>
      </c>
      <c r="Q13" s="4">
        <v>3.2256</v>
      </c>
      <c r="R13" s="4">
        <f t="shared" si="3"/>
        <v>75.042599999999993</v>
      </c>
      <c r="S13" s="47">
        <v>80.3</v>
      </c>
      <c r="T13" s="4">
        <f t="shared" si="4"/>
        <v>5.2574000000000041</v>
      </c>
      <c r="U13" s="8"/>
      <c r="V13" s="4" t="s">
        <v>10</v>
      </c>
      <c r="W13" s="4">
        <v>58.582999999999998</v>
      </c>
      <c r="X13" s="4">
        <v>1.0584</v>
      </c>
      <c r="Y13" s="4">
        <f>SUM(W13:X13)</f>
        <v>59.641399999999997</v>
      </c>
      <c r="Z13" s="47">
        <v>70.16</v>
      </c>
      <c r="AA13" s="4">
        <f>Z13-Y13</f>
        <v>10.518599999999999</v>
      </c>
    </row>
    <row r="14" spans="1:27">
      <c r="A14" s="4" t="s">
        <v>11</v>
      </c>
      <c r="B14" s="4">
        <v>96.64</v>
      </c>
      <c r="C14" s="4">
        <v>4.9390000000000001</v>
      </c>
      <c r="D14" s="4">
        <f t="shared" si="0"/>
        <v>101.57900000000001</v>
      </c>
      <c r="E14" s="47">
        <v>88.1</v>
      </c>
      <c r="F14" s="4">
        <f t="shared" si="1"/>
        <v>-13.479000000000013</v>
      </c>
      <c r="H14" s="4" t="s">
        <v>11</v>
      </c>
      <c r="I14" s="4">
        <v>66.430000000000007</v>
      </c>
      <c r="J14" s="4">
        <v>1.5620000000000001</v>
      </c>
      <c r="K14" s="4">
        <f>SUM(I14:J14)</f>
        <v>67.992000000000004</v>
      </c>
      <c r="L14" s="47">
        <v>93.1</v>
      </c>
      <c r="M14" s="4">
        <f t="shared" si="2"/>
        <v>25.10799999999999</v>
      </c>
      <c r="N14" s="8"/>
      <c r="O14" s="4" t="s">
        <v>11</v>
      </c>
      <c r="P14" s="4">
        <v>91.412999999999997</v>
      </c>
      <c r="Q14" s="4">
        <v>0</v>
      </c>
      <c r="R14" s="4">
        <f t="shared" si="3"/>
        <v>91.412999999999997</v>
      </c>
      <c r="S14" s="47">
        <v>93.1</v>
      </c>
      <c r="T14" s="4">
        <f t="shared" si="4"/>
        <v>1.6869999999999976</v>
      </c>
      <c r="U14" s="8"/>
      <c r="V14" s="4" t="s">
        <v>11</v>
      </c>
      <c r="W14" s="4">
        <v>79.5</v>
      </c>
      <c r="X14" s="4">
        <v>1.4112</v>
      </c>
      <c r="Y14" s="4">
        <f>SUM(W14:X14)</f>
        <v>80.911199999999994</v>
      </c>
      <c r="Z14" s="47">
        <v>72</v>
      </c>
      <c r="AA14" s="4">
        <f>Z14-Y14</f>
        <v>-8.9111999999999938</v>
      </c>
    </row>
    <row r="15" spans="1:27">
      <c r="A15" s="4" t="s">
        <v>28</v>
      </c>
      <c r="B15" s="9">
        <f>SUM(B3:B14)</f>
        <v>455.75299999999999</v>
      </c>
      <c r="C15" s="9">
        <f>SUM(C3:C14)</f>
        <v>41.235399999999998</v>
      </c>
      <c r="D15" s="9">
        <f t="shared" si="0"/>
        <v>496.98839999999996</v>
      </c>
      <c r="E15" s="48">
        <f>SUM(E3:E14)</f>
        <v>492.29999999999995</v>
      </c>
      <c r="F15" s="9">
        <f t="shared" si="1"/>
        <v>-4.6884000000000015</v>
      </c>
      <c r="H15" s="9" t="s">
        <v>28</v>
      </c>
      <c r="I15" s="9">
        <f>SUM(I3:I14)</f>
        <v>403.36439999999999</v>
      </c>
      <c r="J15" s="9">
        <f>SUM(J3:J14)</f>
        <v>21.772400000000001</v>
      </c>
      <c r="K15" s="9">
        <f>SUM(I15:J15)</f>
        <v>425.13679999999999</v>
      </c>
      <c r="L15" s="48">
        <f>SUM(L3:L14)</f>
        <v>481.5</v>
      </c>
      <c r="M15" s="9">
        <f t="shared" si="2"/>
        <v>56.363200000000006</v>
      </c>
      <c r="O15" s="9" t="s">
        <v>28</v>
      </c>
      <c r="P15" s="9">
        <v>91.412999999999997</v>
      </c>
      <c r="Q15" s="9">
        <f>SUM(Q3:Q14)</f>
        <v>25.2</v>
      </c>
      <c r="R15" s="9">
        <f t="shared" si="3"/>
        <v>116.613</v>
      </c>
      <c r="S15" s="48">
        <f>SUM(S3:S14)</f>
        <v>481.5</v>
      </c>
      <c r="T15" s="9">
        <f t="shared" si="4"/>
        <v>364.887</v>
      </c>
      <c r="U15" s="10"/>
      <c r="V15" s="9" t="s">
        <v>28</v>
      </c>
      <c r="W15" s="9">
        <f>SUM(W3:W14)</f>
        <v>433.221</v>
      </c>
      <c r="X15" s="9">
        <f>SUM(X3:X14)</f>
        <v>27.770000000000003</v>
      </c>
      <c r="Y15" s="9">
        <f>SUM(W15:X15)</f>
        <v>460.99099999999999</v>
      </c>
      <c r="Z15" s="48">
        <f>SUM(Z3:Z14)</f>
        <v>440</v>
      </c>
      <c r="AA15" s="9">
        <f>Z15-Y15</f>
        <v>-20.990999999999985</v>
      </c>
    </row>
    <row r="17" spans="15:19" ht="37.5" customHeight="1">
      <c r="O17" s="49" t="s">
        <v>40</v>
      </c>
      <c r="P17" s="49"/>
      <c r="Q17" s="49"/>
      <c r="R17" s="49"/>
      <c r="S17" s="49"/>
    </row>
  </sheetData>
  <mergeCells count="5">
    <mergeCell ref="A1:F1"/>
    <mergeCell ref="H1:M1"/>
    <mergeCell ref="O1:T1"/>
    <mergeCell ref="V1:AA1"/>
    <mergeCell ref="O17:S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S16" sqref="S16"/>
    </sheetView>
  </sheetViews>
  <sheetFormatPr defaultRowHeight="18.75"/>
  <cols>
    <col min="1" max="1" width="11.85546875" style="2" bestFit="1" customWidth="1"/>
    <col min="2" max="3" width="13.42578125" style="2" bestFit="1" customWidth="1"/>
    <col min="4" max="4" width="11.85546875" style="2" customWidth="1"/>
    <col min="5" max="5" width="9.140625" style="2"/>
    <col min="6" max="6" width="11.85546875" style="2" bestFit="1" customWidth="1"/>
    <col min="7" max="7" width="13.42578125" style="2" bestFit="1" customWidth="1"/>
    <col min="8" max="8" width="13.7109375" style="2" customWidth="1"/>
    <col min="9" max="9" width="10" style="2" bestFit="1" customWidth="1"/>
    <col min="10" max="10" width="10" style="2" customWidth="1"/>
    <col min="11" max="11" width="11.85546875" style="2" bestFit="1" customWidth="1"/>
    <col min="12" max="13" width="13.42578125" style="2" bestFit="1" customWidth="1"/>
    <col min="14" max="14" width="10" style="2" bestFit="1" customWidth="1"/>
    <col min="15" max="15" width="10" style="2" customWidth="1"/>
    <col min="16" max="16" width="11.85546875" style="2" bestFit="1" customWidth="1"/>
    <col min="17" max="18" width="13.42578125" style="2" bestFit="1" customWidth="1"/>
    <col min="19" max="19" width="10" style="2" bestFit="1" customWidth="1"/>
  </cols>
  <sheetData>
    <row r="1" spans="1:19" s="6" customFormat="1" ht="36" customHeight="1">
      <c r="A1" s="51" t="s">
        <v>36</v>
      </c>
      <c r="B1" s="51"/>
      <c r="C1" s="51"/>
      <c r="D1" s="51"/>
      <c r="E1" s="5"/>
      <c r="F1" s="51" t="s">
        <v>37</v>
      </c>
      <c r="G1" s="51"/>
      <c r="H1" s="51"/>
      <c r="I1" s="51"/>
      <c r="J1" s="7"/>
      <c r="K1" s="51" t="s">
        <v>38</v>
      </c>
      <c r="L1" s="51"/>
      <c r="M1" s="51"/>
      <c r="N1" s="51"/>
      <c r="O1" s="7"/>
      <c r="P1" s="51" t="s">
        <v>39</v>
      </c>
      <c r="Q1" s="51"/>
      <c r="R1" s="51"/>
      <c r="S1" s="51"/>
    </row>
    <row r="2" spans="1:19">
      <c r="A2" s="4" t="s">
        <v>19</v>
      </c>
      <c r="B2" s="4" t="s">
        <v>25</v>
      </c>
      <c r="C2" s="47" t="s">
        <v>26</v>
      </c>
      <c r="D2" s="4" t="s">
        <v>24</v>
      </c>
      <c r="F2" s="4" t="s">
        <v>19</v>
      </c>
      <c r="G2" s="4" t="s">
        <v>25</v>
      </c>
      <c r="H2" s="47" t="s">
        <v>27</v>
      </c>
      <c r="I2" s="4" t="s">
        <v>24</v>
      </c>
      <c r="J2" s="8"/>
      <c r="K2" s="4" t="s">
        <v>19</v>
      </c>
      <c r="L2" s="4" t="s">
        <v>25</v>
      </c>
      <c r="M2" s="47" t="s">
        <v>26</v>
      </c>
      <c r="N2" s="4" t="s">
        <v>24</v>
      </c>
      <c r="O2" s="8"/>
      <c r="P2" s="4" t="s">
        <v>19</v>
      </c>
      <c r="Q2" s="4" t="s">
        <v>25</v>
      </c>
      <c r="R2" s="47" t="s">
        <v>26</v>
      </c>
      <c r="S2" s="4" t="s">
        <v>24</v>
      </c>
    </row>
    <row r="3" spans="1:19">
      <c r="A3" s="4" t="s">
        <v>0</v>
      </c>
      <c r="B3" s="4">
        <v>3363</v>
      </c>
      <c r="C3" s="47">
        <v>4900</v>
      </c>
      <c r="D3" s="4">
        <f t="shared" ref="D3:D15" si="0">C3-B3</f>
        <v>1537</v>
      </c>
      <c r="F3" s="4" t="s">
        <v>0</v>
      </c>
      <c r="G3" s="4">
        <v>4329</v>
      </c>
      <c r="H3" s="47">
        <v>4400</v>
      </c>
      <c r="I3" s="4">
        <f t="shared" ref="I3:I15" si="1">H3-G3</f>
        <v>71</v>
      </c>
      <c r="J3" s="8"/>
      <c r="K3" s="4" t="s">
        <v>0</v>
      </c>
      <c r="L3" s="4">
        <v>4500</v>
      </c>
      <c r="M3" s="47">
        <v>4000</v>
      </c>
      <c r="N3" s="4">
        <f t="shared" ref="N3:N15" si="2">M3-L3</f>
        <v>-500</v>
      </c>
      <c r="O3" s="8"/>
      <c r="P3" s="4" t="s">
        <v>0</v>
      </c>
      <c r="Q3" s="4">
        <v>3680</v>
      </c>
      <c r="R3" s="47">
        <v>4000</v>
      </c>
      <c r="S3" s="4">
        <f>R3-Q3</f>
        <v>320</v>
      </c>
    </row>
    <row r="4" spans="1:19">
      <c r="A4" s="4" t="s">
        <v>1</v>
      </c>
      <c r="B4" s="4">
        <v>3457</v>
      </c>
      <c r="C4" s="47">
        <v>4650</v>
      </c>
      <c r="D4" s="4">
        <f t="shared" si="0"/>
        <v>1193</v>
      </c>
      <c r="F4" s="4" t="s">
        <v>1</v>
      </c>
      <c r="G4" s="4">
        <v>4499</v>
      </c>
      <c r="H4" s="47">
        <v>4000</v>
      </c>
      <c r="I4" s="4">
        <f t="shared" si="1"/>
        <v>-499</v>
      </c>
      <c r="J4" s="8"/>
      <c r="K4" s="4" t="s">
        <v>1</v>
      </c>
      <c r="L4" s="4">
        <v>2333</v>
      </c>
      <c r="M4" s="47">
        <v>3800</v>
      </c>
      <c r="N4" s="4">
        <f t="shared" si="2"/>
        <v>1467</v>
      </c>
      <c r="O4" s="8"/>
      <c r="P4" s="4" t="s">
        <v>1</v>
      </c>
      <c r="Q4" s="4">
        <v>4460</v>
      </c>
      <c r="R4" s="47">
        <v>3700</v>
      </c>
      <c r="S4" s="4">
        <f>R4-Q4</f>
        <v>-760</v>
      </c>
    </row>
    <row r="5" spans="1:19">
      <c r="A5" s="4" t="s">
        <v>2</v>
      </c>
      <c r="B5" s="4">
        <v>3771</v>
      </c>
      <c r="C5" s="47">
        <v>5400</v>
      </c>
      <c r="D5" s="4">
        <f t="shared" si="0"/>
        <v>1629</v>
      </c>
      <c r="F5" s="4" t="s">
        <v>2</v>
      </c>
      <c r="G5" s="4">
        <v>4545</v>
      </c>
      <c r="H5" s="47">
        <v>5000</v>
      </c>
      <c r="I5" s="4">
        <f t="shared" si="1"/>
        <v>455</v>
      </c>
      <c r="J5" s="8"/>
      <c r="K5" s="4" t="s">
        <v>2</v>
      </c>
      <c r="L5" s="4">
        <v>460</v>
      </c>
      <c r="M5" s="47">
        <v>4200</v>
      </c>
      <c r="N5" s="4">
        <f t="shared" si="2"/>
        <v>3740</v>
      </c>
      <c r="O5" s="8"/>
      <c r="P5" s="4" t="s">
        <v>2</v>
      </c>
      <c r="Q5" s="4">
        <v>4513</v>
      </c>
      <c r="R5" s="47">
        <v>4000</v>
      </c>
      <c r="S5" s="4">
        <f>R5-Q5</f>
        <v>-513</v>
      </c>
    </row>
    <row r="6" spans="1:19">
      <c r="A6" s="4" t="s">
        <v>3</v>
      </c>
      <c r="B6" s="4">
        <v>3824</v>
      </c>
      <c r="C6" s="47">
        <v>4500</v>
      </c>
      <c r="D6" s="4">
        <f t="shared" si="0"/>
        <v>676</v>
      </c>
      <c r="F6" s="4" t="s">
        <v>3</v>
      </c>
      <c r="G6" s="4">
        <v>4360</v>
      </c>
      <c r="H6" s="47">
        <v>4300</v>
      </c>
      <c r="I6" s="4">
        <f t="shared" si="1"/>
        <v>-60</v>
      </c>
      <c r="J6" s="8"/>
      <c r="K6" s="4" t="s">
        <v>3</v>
      </c>
      <c r="L6" s="4">
        <v>436</v>
      </c>
      <c r="M6" s="47">
        <v>3800</v>
      </c>
      <c r="N6" s="4">
        <f t="shared" si="2"/>
        <v>3364</v>
      </c>
      <c r="O6" s="8"/>
      <c r="P6" s="4" t="s">
        <v>3</v>
      </c>
      <c r="Q6" s="4">
        <v>4083</v>
      </c>
      <c r="R6" s="47">
        <v>3700</v>
      </c>
      <c r="S6" s="4">
        <f>R6-Q6</f>
        <v>-383</v>
      </c>
    </row>
    <row r="7" spans="1:19">
      <c r="A7" s="4" t="s">
        <v>4</v>
      </c>
      <c r="B7" s="4">
        <v>3985</v>
      </c>
      <c r="C7" s="47">
        <v>4400</v>
      </c>
      <c r="D7" s="4">
        <f t="shared" si="0"/>
        <v>415</v>
      </c>
      <c r="F7" s="4" t="s">
        <v>4</v>
      </c>
      <c r="G7" s="4">
        <v>4523</v>
      </c>
      <c r="H7" s="47">
        <v>4200</v>
      </c>
      <c r="I7" s="4">
        <f t="shared" si="1"/>
        <v>-323</v>
      </c>
      <c r="J7" s="8"/>
      <c r="K7" s="4" t="s">
        <v>4</v>
      </c>
      <c r="L7" s="4">
        <v>460</v>
      </c>
      <c r="M7" s="47">
        <v>4000</v>
      </c>
      <c r="N7" s="4">
        <f t="shared" si="2"/>
        <v>3540</v>
      </c>
      <c r="O7" s="8"/>
      <c r="P7" s="4" t="s">
        <v>4</v>
      </c>
      <c r="Q7" s="4">
        <v>4016</v>
      </c>
      <c r="R7" s="47">
        <v>4000</v>
      </c>
      <c r="S7" s="4">
        <f>R7-Q7</f>
        <v>-16</v>
      </c>
    </row>
    <row r="8" spans="1:19">
      <c r="A8" s="4" t="s">
        <v>5</v>
      </c>
      <c r="B8" s="4">
        <v>2959</v>
      </c>
      <c r="C8" s="47">
        <v>5000</v>
      </c>
      <c r="D8" s="4">
        <f t="shared" si="0"/>
        <v>2041</v>
      </c>
      <c r="F8" s="4" t="s">
        <v>5</v>
      </c>
      <c r="G8" s="4">
        <v>3520</v>
      </c>
      <c r="H8" s="47">
        <v>4700</v>
      </c>
      <c r="I8" s="4">
        <f t="shared" si="1"/>
        <v>1180</v>
      </c>
      <c r="J8" s="8"/>
      <c r="K8" s="4" t="s">
        <v>5</v>
      </c>
      <c r="L8" s="4">
        <v>2285</v>
      </c>
      <c r="M8" s="47">
        <v>4150</v>
      </c>
      <c r="N8" s="4">
        <f t="shared" si="2"/>
        <v>1865</v>
      </c>
      <c r="O8" s="8"/>
      <c r="P8" s="4" t="s">
        <v>5</v>
      </c>
      <c r="Q8" s="4">
        <v>3608</v>
      </c>
      <c r="R8" s="47">
        <v>4100</v>
      </c>
      <c r="S8" s="4">
        <f>R8-Q8</f>
        <v>492</v>
      </c>
    </row>
    <row r="9" spans="1:19">
      <c r="A9" s="4" t="s">
        <v>6</v>
      </c>
      <c r="B9" s="4">
        <v>3081</v>
      </c>
      <c r="C9" s="47">
        <v>3100</v>
      </c>
      <c r="D9" s="4">
        <f t="shared" si="0"/>
        <v>19</v>
      </c>
      <c r="F9" s="4" t="s">
        <v>6</v>
      </c>
      <c r="G9" s="4">
        <v>3769</v>
      </c>
      <c r="H9" s="47">
        <v>2800</v>
      </c>
      <c r="I9" s="4">
        <f t="shared" si="1"/>
        <v>-969</v>
      </c>
      <c r="J9" s="8"/>
      <c r="K9" s="4" t="s">
        <v>6</v>
      </c>
      <c r="L9" s="4">
        <v>2720</v>
      </c>
      <c r="M9" s="47">
        <v>2800</v>
      </c>
      <c r="N9" s="4">
        <f t="shared" si="2"/>
        <v>80</v>
      </c>
      <c r="O9" s="8"/>
      <c r="P9" s="4" t="s">
        <v>6</v>
      </c>
      <c r="Q9" s="4">
        <v>2996</v>
      </c>
      <c r="R9" s="47">
        <v>2800</v>
      </c>
      <c r="S9" s="4">
        <f>R9-Q9</f>
        <v>-196</v>
      </c>
    </row>
    <row r="10" spans="1:19">
      <c r="A10" s="4" t="s">
        <v>7</v>
      </c>
      <c r="B10" s="4">
        <v>3169</v>
      </c>
      <c r="C10" s="47">
        <v>3000</v>
      </c>
      <c r="D10" s="4">
        <f t="shared" si="0"/>
        <v>-169</v>
      </c>
      <c r="F10" s="4" t="s">
        <v>7</v>
      </c>
      <c r="G10" s="4">
        <v>3212</v>
      </c>
      <c r="H10" s="47">
        <v>2800</v>
      </c>
      <c r="I10" s="4">
        <f t="shared" si="1"/>
        <v>-412</v>
      </c>
      <c r="J10" s="8"/>
      <c r="K10" s="4" t="s">
        <v>7</v>
      </c>
      <c r="L10" s="4">
        <v>2330</v>
      </c>
      <c r="M10" s="47">
        <v>2800</v>
      </c>
      <c r="N10" s="4">
        <f t="shared" si="2"/>
        <v>470</v>
      </c>
      <c r="O10" s="8"/>
      <c r="P10" s="4" t="s">
        <v>7</v>
      </c>
      <c r="Q10" s="4">
        <v>1413</v>
      </c>
      <c r="R10" s="47">
        <v>2800</v>
      </c>
      <c r="S10" s="4">
        <f>R10-Q10</f>
        <v>1387</v>
      </c>
    </row>
    <row r="11" spans="1:19">
      <c r="A11" s="4" t="s">
        <v>8</v>
      </c>
      <c r="B11" s="4">
        <v>4303</v>
      </c>
      <c r="C11" s="47">
        <v>4500</v>
      </c>
      <c r="D11" s="4">
        <f t="shared" si="0"/>
        <v>197</v>
      </c>
      <c r="F11" s="4" t="s">
        <v>8</v>
      </c>
      <c r="G11" s="4">
        <v>4354</v>
      </c>
      <c r="H11" s="47">
        <v>4000</v>
      </c>
      <c r="I11" s="4">
        <f t="shared" si="1"/>
        <v>-354</v>
      </c>
      <c r="J11" s="8"/>
      <c r="K11" s="4" t="s">
        <v>8</v>
      </c>
      <c r="L11" s="4">
        <v>4160</v>
      </c>
      <c r="M11" s="47">
        <v>4000</v>
      </c>
      <c r="N11" s="4">
        <f t="shared" si="2"/>
        <v>-160</v>
      </c>
      <c r="O11" s="8"/>
      <c r="P11" s="4" t="s">
        <v>8</v>
      </c>
      <c r="Q11" s="4">
        <v>830</v>
      </c>
      <c r="R11" s="47">
        <v>4100</v>
      </c>
      <c r="S11" s="4">
        <f>R11-Q11</f>
        <v>3270</v>
      </c>
    </row>
    <row r="12" spans="1:19">
      <c r="A12" s="4" t="s">
        <v>9</v>
      </c>
      <c r="B12" s="4">
        <v>4386</v>
      </c>
      <c r="C12" s="47">
        <v>5500</v>
      </c>
      <c r="D12" s="4">
        <f t="shared" si="0"/>
        <v>1114</v>
      </c>
      <c r="F12" s="4" t="s">
        <v>9</v>
      </c>
      <c r="G12" s="4">
        <v>5438</v>
      </c>
      <c r="H12" s="47">
        <v>5000</v>
      </c>
      <c r="I12" s="4">
        <f t="shared" si="1"/>
        <v>-438</v>
      </c>
      <c r="J12" s="8"/>
      <c r="K12" s="4" t="s">
        <v>9</v>
      </c>
      <c r="L12" s="4">
        <v>3960</v>
      </c>
      <c r="M12" s="47">
        <v>5000</v>
      </c>
      <c r="N12" s="4">
        <f t="shared" si="2"/>
        <v>1040</v>
      </c>
      <c r="O12" s="8"/>
      <c r="P12" s="4" t="s">
        <v>9</v>
      </c>
      <c r="Q12" s="4">
        <v>1961</v>
      </c>
      <c r="R12" s="47">
        <v>4600</v>
      </c>
      <c r="S12" s="4">
        <f>R12-Q12</f>
        <v>2639</v>
      </c>
    </row>
    <row r="13" spans="1:19">
      <c r="A13" s="4" t="s">
        <v>10</v>
      </c>
      <c r="B13" s="4">
        <v>4726</v>
      </c>
      <c r="C13" s="47">
        <v>5500</v>
      </c>
      <c r="D13" s="4">
        <f t="shared" si="0"/>
        <v>774</v>
      </c>
      <c r="F13" s="4" t="s">
        <v>10</v>
      </c>
      <c r="G13" s="4">
        <v>4790</v>
      </c>
      <c r="H13" s="47">
        <v>5000</v>
      </c>
      <c r="I13" s="4">
        <f t="shared" si="1"/>
        <v>210</v>
      </c>
      <c r="J13" s="8"/>
      <c r="K13" s="4" t="s">
        <v>10</v>
      </c>
      <c r="L13" s="4">
        <v>4591</v>
      </c>
      <c r="M13" s="47">
        <v>4500</v>
      </c>
      <c r="N13" s="4">
        <f t="shared" si="2"/>
        <v>-91</v>
      </c>
      <c r="O13" s="8"/>
      <c r="P13" s="4" t="s">
        <v>10</v>
      </c>
      <c r="Q13" s="4">
        <v>810</v>
      </c>
      <c r="R13" s="47">
        <v>4700</v>
      </c>
      <c r="S13" s="4">
        <f>R13-Q13</f>
        <v>3890</v>
      </c>
    </row>
    <row r="14" spans="1:19">
      <c r="A14" s="4" t="s">
        <v>11</v>
      </c>
      <c r="B14" s="4">
        <v>4246</v>
      </c>
      <c r="C14" s="47">
        <v>6400</v>
      </c>
      <c r="D14" s="4">
        <f t="shared" si="0"/>
        <v>2154</v>
      </c>
      <c r="F14" s="4" t="s">
        <v>11</v>
      </c>
      <c r="G14" s="4">
        <v>4940</v>
      </c>
      <c r="H14" s="47">
        <v>5300</v>
      </c>
      <c r="I14" s="4">
        <f t="shared" si="1"/>
        <v>360</v>
      </c>
      <c r="J14" s="8"/>
      <c r="K14" s="4" t="s">
        <v>11</v>
      </c>
      <c r="L14" s="4">
        <v>5205</v>
      </c>
      <c r="M14" s="47">
        <v>4450</v>
      </c>
      <c r="N14" s="4">
        <f t="shared" si="2"/>
        <v>-755</v>
      </c>
      <c r="O14" s="8"/>
      <c r="P14" s="4" t="s">
        <v>11</v>
      </c>
      <c r="Q14" s="4">
        <v>3768</v>
      </c>
      <c r="R14" s="47">
        <v>4500</v>
      </c>
      <c r="S14" s="4">
        <f>R14-Q14</f>
        <v>732</v>
      </c>
    </row>
    <row r="15" spans="1:19">
      <c r="A15" s="9" t="s">
        <v>28</v>
      </c>
      <c r="B15" s="9">
        <f>SUM(B3:B14)</f>
        <v>45270</v>
      </c>
      <c r="C15" s="48">
        <f>SUM(C3:C14)</f>
        <v>56850</v>
      </c>
      <c r="D15" s="9">
        <f t="shared" si="0"/>
        <v>11580</v>
      </c>
      <c r="F15" s="9" t="s">
        <v>28</v>
      </c>
      <c r="G15" s="9">
        <f>SUM(G3:G14)</f>
        <v>52279</v>
      </c>
      <c r="H15" s="48">
        <f>SUM(H3:H14)</f>
        <v>51500</v>
      </c>
      <c r="I15" s="9">
        <f t="shared" si="1"/>
        <v>-779</v>
      </c>
      <c r="K15" s="9" t="s">
        <v>28</v>
      </c>
      <c r="L15" s="9">
        <f>SUM(L3:L14)</f>
        <v>33440</v>
      </c>
      <c r="M15" s="48">
        <f>SUM(M3:M14)</f>
        <v>47500</v>
      </c>
      <c r="N15" s="9">
        <f t="shared" si="2"/>
        <v>14060</v>
      </c>
      <c r="O15" s="10"/>
      <c r="P15" s="9" t="s">
        <v>28</v>
      </c>
      <c r="Q15" s="9">
        <f>SUM(Q3:Q14)</f>
        <v>36138</v>
      </c>
      <c r="R15" s="48">
        <f>SUM(R3:R14)</f>
        <v>47000</v>
      </c>
      <c r="S15" s="9">
        <f>R15-Q15</f>
        <v>10862</v>
      </c>
    </row>
    <row r="22" spans="14:14">
      <c r="N22" s="46"/>
    </row>
  </sheetData>
  <mergeCells count="4">
    <mergeCell ref="A1:D1"/>
    <mergeCell ref="F1:I1"/>
    <mergeCell ref="K1:N1"/>
    <mergeCell ref="P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"/>
  <sheetViews>
    <sheetView topLeftCell="J1" workbookViewId="0">
      <selection activeCell="Z20" sqref="Z20"/>
    </sheetView>
  </sheetViews>
  <sheetFormatPr defaultRowHeight="18.75"/>
  <cols>
    <col min="1" max="1" width="11.85546875" style="2" bestFit="1" customWidth="1"/>
    <col min="2" max="2" width="13.42578125" style="2" bestFit="1" customWidth="1"/>
    <col min="3" max="3" width="18" style="2" bestFit="1" customWidth="1"/>
    <col min="4" max="4" width="11.28515625" style="2" bestFit="1" customWidth="1"/>
    <col min="5" max="5" width="13.42578125" style="2" bestFit="1" customWidth="1"/>
    <col min="6" max="6" width="10" style="2" bestFit="1" customWidth="1"/>
    <col min="7" max="7" width="9.140625" style="2"/>
    <col min="8" max="8" width="11.85546875" style="2" bestFit="1" customWidth="1"/>
    <col min="9" max="9" width="13.42578125" style="2" bestFit="1" customWidth="1"/>
    <col min="10" max="10" width="18" style="2" bestFit="1" customWidth="1"/>
    <col min="11" max="11" width="11.28515625" style="2" bestFit="1" customWidth="1"/>
    <col min="12" max="12" width="13.42578125" style="2" bestFit="1" customWidth="1"/>
    <col min="13" max="13" width="10" style="2" bestFit="1" customWidth="1"/>
    <col min="14" max="14" width="10" style="2" customWidth="1"/>
    <col min="15" max="15" width="11.85546875" style="2" bestFit="1" customWidth="1"/>
    <col min="16" max="16" width="13.42578125" style="2" bestFit="1" customWidth="1"/>
    <col min="17" max="17" width="18" style="2" bestFit="1" customWidth="1"/>
    <col min="18" max="18" width="11.28515625" style="2" bestFit="1" customWidth="1"/>
    <col min="19" max="19" width="13.42578125" style="2" bestFit="1" customWidth="1"/>
    <col min="20" max="20" width="10" style="2" bestFit="1" customWidth="1"/>
    <col min="21" max="21" width="10" style="2" customWidth="1"/>
    <col min="22" max="22" width="11.85546875" style="2" bestFit="1" customWidth="1"/>
    <col min="23" max="23" width="13.42578125" style="2" bestFit="1" customWidth="1"/>
    <col min="24" max="24" width="18" style="2" bestFit="1" customWidth="1"/>
    <col min="25" max="25" width="11.28515625" style="2" bestFit="1" customWidth="1"/>
    <col min="26" max="26" width="13.42578125" style="2" bestFit="1" customWidth="1"/>
    <col min="27" max="27" width="10" style="2" bestFit="1" customWidth="1"/>
  </cols>
  <sheetData>
    <row r="1" spans="1:27">
      <c r="A1" s="50" t="s">
        <v>34</v>
      </c>
      <c r="B1" s="50"/>
      <c r="C1" s="50"/>
      <c r="D1" s="50"/>
      <c r="E1" s="50"/>
      <c r="F1" s="50"/>
      <c r="G1" s="3"/>
      <c r="H1" s="50" t="s">
        <v>33</v>
      </c>
      <c r="I1" s="50"/>
      <c r="J1" s="50"/>
      <c r="K1" s="50"/>
      <c r="L1" s="50"/>
      <c r="M1" s="50"/>
      <c r="N1" s="11"/>
      <c r="O1" s="50" t="s">
        <v>32</v>
      </c>
      <c r="P1" s="50"/>
      <c r="Q1" s="50"/>
      <c r="R1" s="50"/>
      <c r="S1" s="50"/>
      <c r="T1" s="50"/>
      <c r="U1" s="11"/>
      <c r="V1" s="51" t="s">
        <v>35</v>
      </c>
      <c r="W1" s="51"/>
      <c r="X1" s="51"/>
      <c r="Y1" s="51"/>
      <c r="Z1" s="51"/>
      <c r="AA1" s="51"/>
    </row>
    <row r="2" spans="1:27">
      <c r="A2" s="4" t="s">
        <v>19</v>
      </c>
      <c r="B2" s="4" t="s">
        <v>29</v>
      </c>
      <c r="C2" s="4" t="s">
        <v>30</v>
      </c>
      <c r="D2" s="4" t="s">
        <v>22</v>
      </c>
      <c r="E2" s="47" t="s">
        <v>31</v>
      </c>
      <c r="F2" s="4" t="s">
        <v>24</v>
      </c>
      <c r="H2" s="4" t="s">
        <v>19</v>
      </c>
      <c r="I2" s="4" t="s">
        <v>29</v>
      </c>
      <c r="J2" s="4" t="s">
        <v>30</v>
      </c>
      <c r="K2" s="4" t="s">
        <v>22</v>
      </c>
      <c r="L2" s="47" t="s">
        <v>31</v>
      </c>
      <c r="M2" s="4" t="s">
        <v>24</v>
      </c>
      <c r="N2" s="8"/>
      <c r="O2" s="4" t="s">
        <v>19</v>
      </c>
      <c r="P2" s="4" t="s">
        <v>29</v>
      </c>
      <c r="Q2" s="4" t="s">
        <v>30</v>
      </c>
      <c r="R2" s="4" t="s">
        <v>22</v>
      </c>
      <c r="S2" s="47" t="s">
        <v>31</v>
      </c>
      <c r="T2" s="4" t="s">
        <v>24</v>
      </c>
      <c r="U2" s="8"/>
      <c r="V2" s="4" t="s">
        <v>19</v>
      </c>
      <c r="W2" s="4" t="s">
        <v>29</v>
      </c>
      <c r="X2" s="4" t="s">
        <v>30</v>
      </c>
      <c r="Y2" s="4" t="s">
        <v>22</v>
      </c>
      <c r="Z2" s="47" t="s">
        <v>31</v>
      </c>
      <c r="AA2" s="4" t="s">
        <v>24</v>
      </c>
    </row>
    <row r="3" spans="1:27">
      <c r="A3" s="4" t="s">
        <v>0</v>
      </c>
      <c r="B3" s="4">
        <v>302</v>
      </c>
      <c r="C3" s="4">
        <v>133</v>
      </c>
      <c r="D3" s="4">
        <f t="shared" ref="D3:D14" si="0">SUM(B3:C3)</f>
        <v>435</v>
      </c>
      <c r="E3" s="47">
        <v>390</v>
      </c>
      <c r="F3" s="4">
        <f t="shared" ref="F3:F15" si="1">E3-D3</f>
        <v>-45</v>
      </c>
      <c r="H3" s="4" t="s">
        <v>0</v>
      </c>
      <c r="I3" s="4">
        <v>233</v>
      </c>
      <c r="J3" s="4">
        <v>118</v>
      </c>
      <c r="K3" s="4">
        <f t="shared" ref="K3:K14" si="2">SUM(I3:J3)</f>
        <v>351</v>
      </c>
      <c r="L3" s="47">
        <v>390</v>
      </c>
      <c r="M3" s="4">
        <f t="shared" ref="M3:M15" si="3">L3-K3</f>
        <v>39</v>
      </c>
      <c r="N3" s="8"/>
      <c r="O3" s="4" t="s">
        <v>0</v>
      </c>
      <c r="P3" s="4">
        <v>272</v>
      </c>
      <c r="Q3" s="4">
        <v>130</v>
      </c>
      <c r="R3" s="4">
        <f t="shared" ref="R3:R14" si="4">SUM(P3:Q3)</f>
        <v>402</v>
      </c>
      <c r="S3" s="47">
        <v>390</v>
      </c>
      <c r="T3" s="4">
        <f t="shared" ref="T3:T15" si="5">S3-R3</f>
        <v>-12</v>
      </c>
      <c r="U3" s="8"/>
      <c r="V3" s="4" t="s">
        <v>0</v>
      </c>
      <c r="W3" s="4">
        <v>155</v>
      </c>
      <c r="X3" s="4">
        <v>45</v>
      </c>
      <c r="Y3" s="4">
        <f>SUM(W3:X3)</f>
        <v>200</v>
      </c>
      <c r="Z3" s="47">
        <v>390</v>
      </c>
      <c r="AA3" s="4">
        <f>Z3-Y3</f>
        <v>190</v>
      </c>
    </row>
    <row r="4" spans="1:27">
      <c r="A4" s="4" t="s">
        <v>1</v>
      </c>
      <c r="B4" s="4">
        <v>281</v>
      </c>
      <c r="C4" s="4">
        <v>173</v>
      </c>
      <c r="D4" s="4">
        <f t="shared" si="0"/>
        <v>454</v>
      </c>
      <c r="E4" s="47">
        <v>416</v>
      </c>
      <c r="F4" s="4">
        <f t="shared" si="1"/>
        <v>-38</v>
      </c>
      <c r="H4" s="4" t="s">
        <v>1</v>
      </c>
      <c r="I4" s="4">
        <v>360</v>
      </c>
      <c r="J4" s="4">
        <v>87</v>
      </c>
      <c r="K4" s="4">
        <f t="shared" si="2"/>
        <v>447</v>
      </c>
      <c r="L4" s="47">
        <v>416</v>
      </c>
      <c r="M4" s="4">
        <f t="shared" si="3"/>
        <v>-31</v>
      </c>
      <c r="N4" s="8"/>
      <c r="O4" s="4" t="s">
        <v>1</v>
      </c>
      <c r="P4" s="4">
        <v>280</v>
      </c>
      <c r="Q4" s="4">
        <v>185</v>
      </c>
      <c r="R4" s="4">
        <f t="shared" si="4"/>
        <v>465</v>
      </c>
      <c r="S4" s="47">
        <v>416</v>
      </c>
      <c r="T4" s="4">
        <f t="shared" si="5"/>
        <v>-49</v>
      </c>
      <c r="U4" s="8"/>
      <c r="V4" s="4" t="s">
        <v>1</v>
      </c>
      <c r="W4" s="4">
        <v>220</v>
      </c>
      <c r="X4" s="4">
        <v>83</v>
      </c>
      <c r="Y4" s="4">
        <f>SUM(W4:X4)</f>
        <v>303</v>
      </c>
      <c r="Z4" s="47">
        <v>406</v>
      </c>
      <c r="AA4" s="4">
        <f>Z4-X4</f>
        <v>323</v>
      </c>
    </row>
    <row r="5" spans="1:27">
      <c r="A5" s="4" t="s">
        <v>2</v>
      </c>
      <c r="B5" s="4">
        <v>303</v>
      </c>
      <c r="C5" s="4">
        <v>54</v>
      </c>
      <c r="D5" s="4">
        <f t="shared" si="0"/>
        <v>357</v>
      </c>
      <c r="E5" s="47">
        <v>430</v>
      </c>
      <c r="F5" s="4">
        <f t="shared" si="1"/>
        <v>73</v>
      </c>
      <c r="H5" s="4" t="s">
        <v>2</v>
      </c>
      <c r="I5" s="4">
        <v>347</v>
      </c>
      <c r="J5" s="4">
        <v>101</v>
      </c>
      <c r="K5" s="4">
        <f t="shared" si="2"/>
        <v>448</v>
      </c>
      <c r="L5" s="47">
        <v>430</v>
      </c>
      <c r="M5" s="4">
        <f t="shared" si="3"/>
        <v>-18</v>
      </c>
      <c r="N5" s="8"/>
      <c r="O5" s="4" t="s">
        <v>2</v>
      </c>
      <c r="P5" s="4">
        <v>155</v>
      </c>
      <c r="Q5" s="4">
        <v>39</v>
      </c>
      <c r="R5" s="4">
        <f t="shared" si="4"/>
        <v>194</v>
      </c>
      <c r="S5" s="47">
        <v>430</v>
      </c>
      <c r="T5" s="4">
        <f t="shared" si="5"/>
        <v>236</v>
      </c>
      <c r="U5" s="8"/>
      <c r="V5" s="4" t="s">
        <v>2</v>
      </c>
      <c r="W5" s="4">
        <v>266</v>
      </c>
      <c r="X5" s="4">
        <v>72</v>
      </c>
      <c r="Y5" s="4">
        <f>SUM(W5:X5)</f>
        <v>338</v>
      </c>
      <c r="Z5" s="47">
        <v>420</v>
      </c>
      <c r="AA5" s="4">
        <f>Z5-Y5</f>
        <v>82</v>
      </c>
    </row>
    <row r="6" spans="1:27">
      <c r="A6" s="4" t="s">
        <v>3</v>
      </c>
      <c r="B6" s="4">
        <v>213</v>
      </c>
      <c r="C6" s="4">
        <v>107</v>
      </c>
      <c r="D6" s="4">
        <f t="shared" si="0"/>
        <v>320</v>
      </c>
      <c r="E6" s="47">
        <v>415</v>
      </c>
      <c r="F6" s="4">
        <f t="shared" si="1"/>
        <v>95</v>
      </c>
      <c r="H6" s="4" t="s">
        <v>3</v>
      </c>
      <c r="I6" s="4">
        <v>384</v>
      </c>
      <c r="J6" s="4">
        <v>58</v>
      </c>
      <c r="K6" s="4">
        <f t="shared" si="2"/>
        <v>442</v>
      </c>
      <c r="L6" s="47">
        <v>415</v>
      </c>
      <c r="M6" s="4">
        <f t="shared" si="3"/>
        <v>-27</v>
      </c>
      <c r="N6" s="8"/>
      <c r="O6" s="4" t="s">
        <v>3</v>
      </c>
      <c r="P6" s="4">
        <v>24</v>
      </c>
      <c r="Q6" s="4">
        <v>3</v>
      </c>
      <c r="R6" s="4">
        <f t="shared" si="4"/>
        <v>27</v>
      </c>
      <c r="S6" s="47">
        <v>415</v>
      </c>
      <c r="T6" s="4">
        <f t="shared" si="5"/>
        <v>388</v>
      </c>
      <c r="U6" s="8"/>
      <c r="V6" s="4" t="s">
        <v>3</v>
      </c>
      <c r="W6" s="4">
        <v>137</v>
      </c>
      <c r="X6" s="4">
        <v>74</v>
      </c>
      <c r="Y6" s="4">
        <f>SUM(W6:X6)</f>
        <v>211</v>
      </c>
      <c r="Z6" s="47">
        <v>415</v>
      </c>
      <c r="AA6" s="4">
        <f>Z6-Y6</f>
        <v>204</v>
      </c>
    </row>
    <row r="7" spans="1:27">
      <c r="A7" s="4" t="s">
        <v>4</v>
      </c>
      <c r="B7" s="4">
        <v>341</v>
      </c>
      <c r="C7" s="4">
        <v>61</v>
      </c>
      <c r="D7" s="4">
        <f t="shared" si="0"/>
        <v>402</v>
      </c>
      <c r="E7" s="47">
        <v>400</v>
      </c>
      <c r="F7" s="4">
        <f t="shared" si="1"/>
        <v>-2</v>
      </c>
      <c r="H7" s="4" t="s">
        <v>4</v>
      </c>
      <c r="I7" s="4">
        <v>338</v>
      </c>
      <c r="J7" s="4">
        <v>0</v>
      </c>
      <c r="K7" s="4">
        <f t="shared" si="2"/>
        <v>338</v>
      </c>
      <c r="L7" s="47">
        <v>400</v>
      </c>
      <c r="M7" s="4">
        <f t="shared" si="3"/>
        <v>62</v>
      </c>
      <c r="N7" s="8"/>
      <c r="O7" s="4" t="s">
        <v>4</v>
      </c>
      <c r="P7" s="4">
        <v>84</v>
      </c>
      <c r="Q7" s="4">
        <v>20</v>
      </c>
      <c r="R7" s="4">
        <f t="shared" si="4"/>
        <v>104</v>
      </c>
      <c r="S7" s="47">
        <v>400</v>
      </c>
      <c r="T7" s="4">
        <f t="shared" si="5"/>
        <v>296</v>
      </c>
      <c r="U7" s="8"/>
      <c r="V7" s="4" t="s">
        <v>4</v>
      </c>
      <c r="W7" s="4">
        <v>211</v>
      </c>
      <c r="X7" s="4">
        <v>61</v>
      </c>
      <c r="Y7" s="4">
        <f>SUM(W7:X7)</f>
        <v>272</v>
      </c>
      <c r="Z7" s="47">
        <v>400</v>
      </c>
      <c r="AA7" s="4">
        <f>Z7-Y7</f>
        <v>128</v>
      </c>
    </row>
    <row r="8" spans="1:27">
      <c r="A8" s="4" t="s">
        <v>5</v>
      </c>
      <c r="B8" s="4">
        <v>432</v>
      </c>
      <c r="C8" s="4">
        <v>33</v>
      </c>
      <c r="D8" s="4">
        <f t="shared" si="0"/>
        <v>465</v>
      </c>
      <c r="E8" s="47">
        <v>250</v>
      </c>
      <c r="F8" s="4">
        <f t="shared" si="1"/>
        <v>-215</v>
      </c>
      <c r="H8" s="4" t="s">
        <v>5</v>
      </c>
      <c r="I8" s="4">
        <v>233</v>
      </c>
      <c r="J8" s="4">
        <v>0</v>
      </c>
      <c r="K8" s="4">
        <f t="shared" si="2"/>
        <v>233</v>
      </c>
      <c r="L8" s="47">
        <v>250</v>
      </c>
      <c r="M8" s="4">
        <f t="shared" si="3"/>
        <v>17</v>
      </c>
      <c r="N8" s="8"/>
      <c r="O8" s="4" t="s">
        <v>5</v>
      </c>
      <c r="P8" s="4">
        <v>223</v>
      </c>
      <c r="Q8" s="4">
        <v>0</v>
      </c>
      <c r="R8" s="4">
        <f t="shared" si="4"/>
        <v>223</v>
      </c>
      <c r="S8" s="47">
        <v>250</v>
      </c>
      <c r="T8" s="4">
        <f t="shared" si="5"/>
        <v>27</v>
      </c>
      <c r="U8" s="8"/>
      <c r="V8" s="4" t="s">
        <v>5</v>
      </c>
      <c r="W8" s="4">
        <v>173</v>
      </c>
      <c r="X8" s="4">
        <v>76</v>
      </c>
      <c r="Y8" s="4">
        <f>SUM(W8:X8)</f>
        <v>249</v>
      </c>
      <c r="Z8" s="47">
        <v>210</v>
      </c>
      <c r="AA8" s="4">
        <f>Z8-Y8</f>
        <v>-39</v>
      </c>
    </row>
    <row r="9" spans="1:27">
      <c r="A9" s="4" t="s">
        <v>6</v>
      </c>
      <c r="B9" s="4">
        <v>205</v>
      </c>
      <c r="C9" s="4">
        <v>0</v>
      </c>
      <c r="D9" s="4">
        <f t="shared" si="0"/>
        <v>205</v>
      </c>
      <c r="E9" s="47">
        <v>160</v>
      </c>
      <c r="F9" s="4">
        <f t="shared" si="1"/>
        <v>-45</v>
      </c>
      <c r="H9" s="4" t="s">
        <v>6</v>
      </c>
      <c r="I9" s="4">
        <v>163</v>
      </c>
      <c r="J9" s="4">
        <v>0</v>
      </c>
      <c r="K9" s="4">
        <f t="shared" si="2"/>
        <v>163</v>
      </c>
      <c r="L9" s="47">
        <v>160</v>
      </c>
      <c r="M9" s="4">
        <f t="shared" si="3"/>
        <v>-3</v>
      </c>
      <c r="N9" s="8"/>
      <c r="O9" s="4" t="s">
        <v>6</v>
      </c>
      <c r="P9" s="4">
        <v>165</v>
      </c>
      <c r="Q9" s="4">
        <v>0</v>
      </c>
      <c r="R9" s="4">
        <f t="shared" si="4"/>
        <v>165</v>
      </c>
      <c r="S9" s="47">
        <v>160</v>
      </c>
      <c r="T9" s="4">
        <f t="shared" si="5"/>
        <v>-5</v>
      </c>
      <c r="U9" s="8"/>
      <c r="V9" s="4" t="s">
        <v>6</v>
      </c>
      <c r="W9" s="4">
        <v>186</v>
      </c>
      <c r="X9" s="4">
        <v>2</v>
      </c>
      <c r="Y9" s="4">
        <f>SUM(W9:X9)</f>
        <v>188</v>
      </c>
      <c r="Z9" s="47">
        <v>140</v>
      </c>
      <c r="AA9" s="4">
        <f>Z9-Y9</f>
        <v>-48</v>
      </c>
    </row>
    <row r="10" spans="1:27">
      <c r="A10" s="4" t="s">
        <v>7</v>
      </c>
      <c r="B10" s="4">
        <v>0</v>
      </c>
      <c r="C10" s="4">
        <v>0</v>
      </c>
      <c r="D10" s="4">
        <f t="shared" si="0"/>
        <v>0</v>
      </c>
      <c r="E10" s="47">
        <v>130</v>
      </c>
      <c r="F10" s="4">
        <f t="shared" si="1"/>
        <v>130</v>
      </c>
      <c r="H10" s="4" t="s">
        <v>7</v>
      </c>
      <c r="I10" s="4">
        <v>176</v>
      </c>
      <c r="J10" s="4">
        <v>0</v>
      </c>
      <c r="K10" s="4">
        <f t="shared" si="2"/>
        <v>176</v>
      </c>
      <c r="L10" s="47">
        <v>130</v>
      </c>
      <c r="M10" s="4">
        <f t="shared" si="3"/>
        <v>-46</v>
      </c>
      <c r="N10" s="8"/>
      <c r="O10" s="4" t="s">
        <v>7</v>
      </c>
      <c r="P10" s="4">
        <v>185</v>
      </c>
      <c r="Q10" s="4">
        <v>0</v>
      </c>
      <c r="R10" s="4">
        <f t="shared" si="4"/>
        <v>185</v>
      </c>
      <c r="S10" s="47">
        <v>130</v>
      </c>
      <c r="T10" s="4">
        <f t="shared" si="5"/>
        <v>-55</v>
      </c>
      <c r="U10" s="8"/>
      <c r="V10" s="4" t="s">
        <v>7</v>
      </c>
      <c r="W10" s="4">
        <v>137</v>
      </c>
      <c r="X10" s="4">
        <v>27</v>
      </c>
      <c r="Y10" s="4">
        <f>SUM(W10:X10)</f>
        <v>164</v>
      </c>
      <c r="Z10" s="47">
        <v>130</v>
      </c>
      <c r="AA10" s="4">
        <f>Z10-Y10</f>
        <v>-34</v>
      </c>
    </row>
    <row r="11" spans="1:27">
      <c r="A11" s="4" t="s">
        <v>8</v>
      </c>
      <c r="B11" s="4">
        <v>66</v>
      </c>
      <c r="C11" s="4">
        <v>6</v>
      </c>
      <c r="D11" s="4">
        <f t="shared" si="0"/>
        <v>72</v>
      </c>
      <c r="E11" s="47">
        <v>390</v>
      </c>
      <c r="F11" s="4">
        <f t="shared" si="1"/>
        <v>318</v>
      </c>
      <c r="H11" s="4" t="s">
        <v>8</v>
      </c>
      <c r="I11" s="4">
        <v>311</v>
      </c>
      <c r="J11" s="4">
        <v>0</v>
      </c>
      <c r="K11" s="4">
        <f t="shared" si="2"/>
        <v>311</v>
      </c>
      <c r="L11" s="47">
        <v>390</v>
      </c>
      <c r="M11" s="4">
        <f t="shared" si="3"/>
        <v>79</v>
      </c>
      <c r="N11" s="8"/>
      <c r="O11" s="4" t="s">
        <v>8</v>
      </c>
      <c r="P11" s="4">
        <v>352</v>
      </c>
      <c r="Q11" s="4">
        <v>0</v>
      </c>
      <c r="R11" s="4">
        <f t="shared" si="4"/>
        <v>352</v>
      </c>
      <c r="S11" s="47">
        <v>390</v>
      </c>
      <c r="T11" s="4">
        <f t="shared" si="5"/>
        <v>38</v>
      </c>
      <c r="U11" s="8"/>
      <c r="V11" s="4" t="s">
        <v>8</v>
      </c>
      <c r="W11" s="4">
        <v>142</v>
      </c>
      <c r="X11" s="4">
        <v>36</v>
      </c>
      <c r="Y11" s="4">
        <f>SUM(W11:X11)</f>
        <v>178</v>
      </c>
      <c r="Z11" s="47">
        <v>390</v>
      </c>
      <c r="AA11" s="4">
        <f>Z11-Y11</f>
        <v>212</v>
      </c>
    </row>
    <row r="12" spans="1:27">
      <c r="A12" s="4" t="s">
        <v>9</v>
      </c>
      <c r="B12" s="4">
        <v>314</v>
      </c>
      <c r="C12" s="4">
        <v>40</v>
      </c>
      <c r="D12" s="4">
        <f t="shared" si="0"/>
        <v>354</v>
      </c>
      <c r="E12" s="47">
        <v>397</v>
      </c>
      <c r="F12" s="4">
        <f t="shared" si="1"/>
        <v>43</v>
      </c>
      <c r="H12" s="4" t="s">
        <v>9</v>
      </c>
      <c r="I12" s="4">
        <v>379</v>
      </c>
      <c r="J12" s="4">
        <v>6</v>
      </c>
      <c r="K12" s="4">
        <f t="shared" si="2"/>
        <v>385</v>
      </c>
      <c r="L12" s="47">
        <v>397</v>
      </c>
      <c r="M12" s="4">
        <f t="shared" si="3"/>
        <v>12</v>
      </c>
      <c r="N12" s="8"/>
      <c r="O12" s="4" t="s">
        <v>9</v>
      </c>
      <c r="P12" s="4">
        <v>292</v>
      </c>
      <c r="Q12" s="4">
        <v>59</v>
      </c>
      <c r="R12" s="4">
        <f t="shared" si="4"/>
        <v>351</v>
      </c>
      <c r="S12" s="47">
        <v>397</v>
      </c>
      <c r="T12" s="4">
        <f t="shared" si="5"/>
        <v>46</v>
      </c>
      <c r="U12" s="8"/>
      <c r="V12" s="4" t="s">
        <v>9</v>
      </c>
      <c r="W12" s="4">
        <v>122</v>
      </c>
      <c r="X12" s="4">
        <v>26</v>
      </c>
      <c r="Y12" s="4">
        <f>SUM(W12:X12)</f>
        <v>148</v>
      </c>
      <c r="Z12" s="47">
        <v>397</v>
      </c>
      <c r="AA12" s="4">
        <f>Z12-Y12</f>
        <v>249</v>
      </c>
    </row>
    <row r="13" spans="1:27">
      <c r="A13" s="4" t="s">
        <v>10</v>
      </c>
      <c r="B13" s="4">
        <v>360</v>
      </c>
      <c r="C13" s="4">
        <v>117</v>
      </c>
      <c r="D13" s="4">
        <f t="shared" si="0"/>
        <v>477</v>
      </c>
      <c r="E13" s="47">
        <v>414</v>
      </c>
      <c r="F13" s="4">
        <f t="shared" si="1"/>
        <v>-63</v>
      </c>
      <c r="H13" s="4" t="s">
        <v>10</v>
      </c>
      <c r="I13" s="4">
        <v>287</v>
      </c>
      <c r="J13" s="4">
        <v>31</v>
      </c>
      <c r="K13" s="4">
        <f t="shared" si="2"/>
        <v>318</v>
      </c>
      <c r="L13" s="47">
        <v>414</v>
      </c>
      <c r="M13" s="4">
        <f t="shared" si="3"/>
        <v>96</v>
      </c>
      <c r="N13" s="8"/>
      <c r="O13" s="4" t="s">
        <v>10</v>
      </c>
      <c r="P13" s="4">
        <v>240</v>
      </c>
      <c r="Q13" s="4">
        <v>64</v>
      </c>
      <c r="R13" s="4">
        <f t="shared" si="4"/>
        <v>304</v>
      </c>
      <c r="S13" s="47">
        <v>414</v>
      </c>
      <c r="T13" s="4">
        <f t="shared" si="5"/>
        <v>110</v>
      </c>
      <c r="U13" s="8"/>
      <c r="V13" s="4" t="s">
        <v>10</v>
      </c>
      <c r="W13" s="4">
        <v>136</v>
      </c>
      <c r="X13" s="4">
        <v>21</v>
      </c>
      <c r="Y13" s="4">
        <f>SUM(W13:X13)</f>
        <v>157</v>
      </c>
      <c r="Z13" s="47">
        <v>394</v>
      </c>
      <c r="AA13" s="4">
        <f>Z13-Y13</f>
        <v>237</v>
      </c>
    </row>
    <row r="14" spans="1:27">
      <c r="A14" s="4" t="s">
        <v>11</v>
      </c>
      <c r="B14" s="4">
        <v>383</v>
      </c>
      <c r="C14" s="4">
        <v>98</v>
      </c>
      <c r="D14" s="4">
        <f t="shared" si="0"/>
        <v>481</v>
      </c>
      <c r="E14" s="47">
        <v>410</v>
      </c>
      <c r="F14" s="4">
        <f t="shared" si="1"/>
        <v>-71</v>
      </c>
      <c r="H14" s="4" t="s">
        <v>11</v>
      </c>
      <c r="I14" s="4">
        <v>262</v>
      </c>
      <c r="J14" s="4">
        <v>31</v>
      </c>
      <c r="K14" s="4">
        <f t="shared" si="2"/>
        <v>293</v>
      </c>
      <c r="L14" s="47">
        <v>410</v>
      </c>
      <c r="M14" s="4">
        <f t="shared" si="3"/>
        <v>117</v>
      </c>
      <c r="N14" s="8"/>
      <c r="O14" s="4" t="s">
        <v>11</v>
      </c>
      <c r="P14" s="4">
        <v>272</v>
      </c>
      <c r="Q14" s="4">
        <v>0</v>
      </c>
      <c r="R14" s="4">
        <f t="shared" si="4"/>
        <v>272</v>
      </c>
      <c r="S14" s="47">
        <v>408</v>
      </c>
      <c r="T14" s="4">
        <f t="shared" si="5"/>
        <v>136</v>
      </c>
      <c r="U14" s="8"/>
      <c r="V14" s="4" t="s">
        <v>11</v>
      </c>
      <c r="W14" s="4">
        <v>230</v>
      </c>
      <c r="X14" s="4">
        <v>28</v>
      </c>
      <c r="Y14" s="4">
        <f>SUM(W14:X14)</f>
        <v>258</v>
      </c>
      <c r="Z14" s="47">
        <v>398</v>
      </c>
      <c r="AA14" s="4">
        <f>Z14-Y14</f>
        <v>140</v>
      </c>
    </row>
    <row r="15" spans="1:27">
      <c r="A15" s="9" t="s">
        <v>28</v>
      </c>
      <c r="B15" s="9">
        <f>SUM(B3:B14)</f>
        <v>3200</v>
      </c>
      <c r="C15" s="9">
        <f>SUM(C3:C14)</f>
        <v>822</v>
      </c>
      <c r="D15" s="9">
        <f>SUM(D3:D14)</f>
        <v>4022</v>
      </c>
      <c r="E15" s="48">
        <f>SUM(E3:E14)</f>
        <v>4202</v>
      </c>
      <c r="F15" s="9">
        <f t="shared" si="1"/>
        <v>180</v>
      </c>
      <c r="H15" s="9" t="s">
        <v>28</v>
      </c>
      <c r="I15" s="9">
        <f>SUM(I3:I14)</f>
        <v>3473</v>
      </c>
      <c r="J15" s="9">
        <f>SUM(J3:J14)</f>
        <v>432</v>
      </c>
      <c r="K15" s="9">
        <f>SUM(K3:K14)</f>
        <v>3905</v>
      </c>
      <c r="L15" s="48">
        <f>SUM(L3:L14)</f>
        <v>4202</v>
      </c>
      <c r="M15" s="9">
        <f t="shared" si="3"/>
        <v>297</v>
      </c>
      <c r="N15" s="10"/>
      <c r="O15" s="9" t="s">
        <v>28</v>
      </c>
      <c r="P15" s="9">
        <f>SUM(P3:P14)</f>
        <v>2544</v>
      </c>
      <c r="Q15" s="9">
        <f>SUM(Q3:Q14)</f>
        <v>500</v>
      </c>
      <c r="R15" s="9">
        <f>SUM(R3:R14)</f>
        <v>3044</v>
      </c>
      <c r="S15" s="48">
        <f>SUM(S3:S14)</f>
        <v>4200</v>
      </c>
      <c r="T15" s="9">
        <f t="shared" si="5"/>
        <v>1156</v>
      </c>
      <c r="U15" s="10"/>
      <c r="V15" s="9" t="s">
        <v>28</v>
      </c>
      <c r="W15" s="9">
        <f>SUM(W3:W14)</f>
        <v>2115</v>
      </c>
      <c r="X15" s="9">
        <f>SUM(X3:X14)</f>
        <v>551</v>
      </c>
      <c r="Y15" s="9">
        <f>SUM(W15:X15)</f>
        <v>2666</v>
      </c>
      <c r="Z15" s="48">
        <f>SUM(Z3:Z14)</f>
        <v>4090</v>
      </c>
      <c r="AA15" s="9">
        <f>Z15-Y15</f>
        <v>1424</v>
      </c>
    </row>
  </sheetData>
  <mergeCells count="4">
    <mergeCell ref="A1:F1"/>
    <mergeCell ref="H1:M1"/>
    <mergeCell ref="O1:T1"/>
    <mergeCell ref="V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базовий рівень</vt:lpstr>
      <vt:lpstr>тепло</vt:lpstr>
      <vt:lpstr>електроенергія</vt:lpstr>
      <vt:lpstr>вода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Веснянка</dc:creator>
  <cp:lastModifiedBy>Бухгалтер</cp:lastModifiedBy>
  <cp:lastPrinted>2022-01-10T13:18:03Z</cp:lastPrinted>
  <dcterms:created xsi:type="dcterms:W3CDTF">2022-01-10T13:11:25Z</dcterms:created>
  <dcterms:modified xsi:type="dcterms:W3CDTF">2022-01-14T13:40:01Z</dcterms:modified>
</cp:coreProperties>
</file>